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dith\Documents\Nueva carpeta\ARCHIV\Administrativa\CTA. PUBLICA\2026\2DO TRIM\"/>
    </mc:Choice>
  </mc:AlternateContent>
  <xr:revisionPtr revIDLastSave="0" documentId="8_{29150FC1-226E-4D40-9D48-9D8CC3FAC6A5}" xr6:coauthVersionLast="47" xr6:coauthVersionMax="47" xr10:uidLastSave="{00000000-0000-0000-0000-000000000000}"/>
  <bookViews>
    <workbookView xWindow="-120" yWindow="-120" windowWidth="29040" windowHeight="15720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22" l="1"/>
  <c r="F28" i="22"/>
  <c r="E28" i="22"/>
  <c r="D28" i="22"/>
  <c r="G6" i="22"/>
  <c r="F6" i="22"/>
  <c r="E6" i="22"/>
  <c r="D6" i="22"/>
  <c r="G30" i="20"/>
  <c r="F30" i="20"/>
  <c r="E30" i="20"/>
  <c r="D30" i="20"/>
  <c r="G6" i="20"/>
  <c r="F6" i="20"/>
  <c r="E6" i="20"/>
  <c r="D6" i="20"/>
  <c r="G33" i="10"/>
  <c r="F33" i="10"/>
  <c r="E33" i="10"/>
  <c r="D33" i="10"/>
  <c r="C33" i="10"/>
  <c r="B33" i="10"/>
  <c r="D10" i="10"/>
  <c r="G10" i="10" s="1"/>
  <c r="G9" i="10" s="1"/>
  <c r="F9" i="10"/>
  <c r="E9" i="10"/>
  <c r="D9" i="10"/>
  <c r="C9" i="10"/>
  <c r="B9" i="10"/>
  <c r="G77" i="9"/>
  <c r="F77" i="9"/>
  <c r="E77" i="9"/>
  <c r="D77" i="9"/>
  <c r="C77" i="9"/>
  <c r="B77" i="9"/>
  <c r="G43" i="9"/>
  <c r="F43" i="9"/>
  <c r="E43" i="9"/>
  <c r="D43" i="9"/>
  <c r="C43" i="9"/>
  <c r="D54" i="9"/>
  <c r="G54" i="9" s="1"/>
  <c r="G53" i="9" s="1"/>
  <c r="F53" i="9"/>
  <c r="E53" i="9"/>
  <c r="D53" i="9"/>
  <c r="C53" i="9"/>
  <c r="G9" i="9"/>
  <c r="F9" i="9"/>
  <c r="E9" i="9"/>
  <c r="D9" i="9"/>
  <c r="C9" i="9"/>
  <c r="B9" i="9"/>
  <c r="D21" i="9"/>
  <c r="G21" i="9" s="1"/>
  <c r="G20" i="9"/>
  <c r="G19" i="9" s="1"/>
  <c r="D20" i="9"/>
  <c r="F19" i="9"/>
  <c r="E19" i="9"/>
  <c r="D19" i="9"/>
  <c r="C19" i="9"/>
  <c r="B19" i="9"/>
  <c r="F31" i="8"/>
  <c r="E31" i="8"/>
  <c r="C31" i="8"/>
  <c r="B31" i="8"/>
  <c r="D31" i="8" s="1"/>
  <c r="G31" i="8" s="1"/>
  <c r="D22" i="8"/>
  <c r="G22" i="8" s="1"/>
  <c r="G21" i="8" s="1"/>
  <c r="F21" i="8"/>
  <c r="E21" i="8"/>
  <c r="D21" i="8"/>
  <c r="C21" i="8"/>
  <c r="D19" i="8"/>
  <c r="G19" i="8" s="1"/>
  <c r="D18" i="8"/>
  <c r="G18" i="8" s="1"/>
  <c r="D17" i="8"/>
  <c r="G17" i="8" s="1"/>
  <c r="D16" i="8"/>
  <c r="G16" i="8" s="1"/>
  <c r="D15" i="8"/>
  <c r="G15" i="8" s="1"/>
  <c r="D14" i="8"/>
  <c r="G14" i="8" s="1"/>
  <c r="D13" i="8"/>
  <c r="G13" i="8" s="1"/>
  <c r="D12" i="8"/>
  <c r="G12" i="8" s="1"/>
  <c r="D11" i="8"/>
  <c r="G11" i="8" s="1"/>
  <c r="D10" i="8"/>
  <c r="G10" i="8" s="1"/>
  <c r="G9" i="8" s="1"/>
  <c r="F9" i="8"/>
  <c r="E9" i="8"/>
  <c r="D9" i="8"/>
  <c r="C9" i="8"/>
  <c r="B9" i="8"/>
  <c r="G159" i="7"/>
  <c r="F159" i="7"/>
  <c r="E159" i="7"/>
  <c r="D159" i="7"/>
  <c r="C159" i="7"/>
  <c r="B159" i="7"/>
  <c r="G84" i="7"/>
  <c r="F84" i="7"/>
  <c r="E84" i="7"/>
  <c r="D84" i="7"/>
  <c r="C84" i="7"/>
  <c r="D104" i="7"/>
  <c r="G104" i="7" s="1"/>
  <c r="G103" i="7" s="1"/>
  <c r="F103" i="7"/>
  <c r="E103" i="7"/>
  <c r="D103" i="7"/>
  <c r="C103" i="7"/>
  <c r="D60" i="7"/>
  <c r="G60" i="7" s="1"/>
  <c r="D59" i="7"/>
  <c r="D58" i="7" s="1"/>
  <c r="F58" i="7"/>
  <c r="E58" i="7"/>
  <c r="C58" i="7"/>
  <c r="D54" i="7"/>
  <c r="G54" i="7" s="1"/>
  <c r="G53" i="7"/>
  <c r="D53" i="7"/>
  <c r="D52" i="7"/>
  <c r="G52" i="7" s="1"/>
  <c r="D51" i="7"/>
  <c r="G51" i="7" s="1"/>
  <c r="D50" i="7"/>
  <c r="G50" i="7" s="1"/>
  <c r="D49" i="7"/>
  <c r="D48" i="7" s="1"/>
  <c r="F48" i="7"/>
  <c r="E48" i="7"/>
  <c r="C48" i="7"/>
  <c r="B48" i="7"/>
  <c r="D37" i="7"/>
  <c r="G37" i="7" s="1"/>
  <c r="G36" i="7"/>
  <c r="D36" i="7"/>
  <c r="D35" i="7"/>
  <c r="G35" i="7" s="1"/>
  <c r="D34" i="7"/>
  <c r="G34" i="7" s="1"/>
  <c r="D33" i="7"/>
  <c r="G33" i="7" s="1"/>
  <c r="D32" i="7"/>
  <c r="G32" i="7" s="1"/>
  <c r="D31" i="7"/>
  <c r="D28" i="7" s="1"/>
  <c r="G30" i="7"/>
  <c r="D30" i="7"/>
  <c r="D29" i="7"/>
  <c r="G29" i="7" s="1"/>
  <c r="F28" i="7"/>
  <c r="E28" i="7"/>
  <c r="C28" i="7"/>
  <c r="B28" i="7"/>
  <c r="G27" i="7"/>
  <c r="D27" i="7"/>
  <c r="G26" i="7"/>
  <c r="D26" i="7"/>
  <c r="D25" i="7"/>
  <c r="G25" i="7" s="1"/>
  <c r="D24" i="7"/>
  <c r="G24" i="7" s="1"/>
  <c r="D23" i="7"/>
  <c r="G23" i="7" s="1"/>
  <c r="D22" i="7"/>
  <c r="G22" i="7" s="1"/>
  <c r="D21" i="7"/>
  <c r="D18" i="7" s="1"/>
  <c r="G20" i="7"/>
  <c r="D20" i="7"/>
  <c r="D19" i="7"/>
  <c r="G19" i="7" s="1"/>
  <c r="F18" i="7"/>
  <c r="E18" i="7"/>
  <c r="C18" i="7"/>
  <c r="B18" i="7"/>
  <c r="G17" i="7"/>
  <c r="D17" i="7"/>
  <c r="G16" i="7"/>
  <c r="D16" i="7"/>
  <c r="D15" i="7"/>
  <c r="G15" i="7" s="1"/>
  <c r="D14" i="7"/>
  <c r="G14" i="7" s="1"/>
  <c r="D13" i="7"/>
  <c r="G13" i="7" s="1"/>
  <c r="D12" i="7"/>
  <c r="G12" i="7" s="1"/>
  <c r="G10" i="7" s="1"/>
  <c r="G11" i="7"/>
  <c r="D11" i="7"/>
  <c r="D10" i="7" s="1"/>
  <c r="F10" i="7"/>
  <c r="E10" i="7"/>
  <c r="C10" i="7"/>
  <c r="B10" i="7"/>
  <c r="G70" i="6"/>
  <c r="F70" i="6"/>
  <c r="E70" i="6"/>
  <c r="D70" i="6"/>
  <c r="C70" i="6"/>
  <c r="B70" i="6"/>
  <c r="G41" i="6"/>
  <c r="F41" i="6"/>
  <c r="E41" i="6"/>
  <c r="D41" i="6"/>
  <c r="C41" i="6"/>
  <c r="B41" i="6"/>
  <c r="G15" i="6"/>
  <c r="D15" i="6"/>
  <c r="D59" i="5"/>
  <c r="D57" i="5"/>
  <c r="C57" i="5"/>
  <c r="C59" i="5" s="1"/>
  <c r="D21" i="5"/>
  <c r="D23" i="5" s="1"/>
  <c r="D25" i="5" s="1"/>
  <c r="D33" i="5" s="1"/>
  <c r="C21" i="5"/>
  <c r="C23" i="5" s="1"/>
  <c r="C25" i="5" s="1"/>
  <c r="C33" i="5" s="1"/>
  <c r="D17" i="5"/>
  <c r="C17" i="5"/>
  <c r="D13" i="5"/>
  <c r="C13" i="5"/>
  <c r="B13" i="5"/>
  <c r="D11" i="5"/>
  <c r="D8" i="5" s="1"/>
  <c r="C11" i="5"/>
  <c r="B11" i="5"/>
  <c r="C8" i="5"/>
  <c r="B8" i="5"/>
  <c r="F20" i="3"/>
  <c r="B20" i="3"/>
  <c r="F81" i="2"/>
  <c r="E81" i="2"/>
  <c r="F79" i="2"/>
  <c r="E79" i="2"/>
  <c r="F68" i="2"/>
  <c r="E68" i="2"/>
  <c r="F63" i="2"/>
  <c r="E63" i="2"/>
  <c r="F59" i="2"/>
  <c r="E59" i="2"/>
  <c r="F57" i="2"/>
  <c r="E57" i="2"/>
  <c r="F47" i="2"/>
  <c r="E4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C62" i="2"/>
  <c r="B62" i="2"/>
  <c r="C60" i="2"/>
  <c r="B60" i="2"/>
  <c r="C47" i="2"/>
  <c r="B47" i="2"/>
  <c r="C41" i="2"/>
  <c r="B41" i="2"/>
  <c r="C38" i="2"/>
  <c r="B38" i="2"/>
  <c r="C31" i="2"/>
  <c r="B31" i="2"/>
  <c r="C25" i="2"/>
  <c r="B25" i="2"/>
  <c r="C17" i="2"/>
  <c r="B17" i="2"/>
  <c r="C9" i="2"/>
  <c r="B9" i="2"/>
  <c r="D6" i="19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G59" i="7" l="1"/>
  <c r="G58" i="7" s="1"/>
  <c r="F9" i="7"/>
  <c r="C9" i="7"/>
  <c r="E9" i="7"/>
  <c r="G49" i="7"/>
  <c r="G48" i="7" s="1"/>
  <c r="G31" i="7"/>
  <c r="G28" i="7" s="1"/>
  <c r="B9" i="7"/>
  <c r="G21" i="7"/>
  <c r="G18" i="7" s="1"/>
  <c r="D9" i="7"/>
  <c r="A5" i="10"/>
  <c r="A5" i="9"/>
  <c r="A5" i="8"/>
  <c r="A5" i="7"/>
  <c r="A4" i="6"/>
  <c r="A4" i="5"/>
  <c r="G9" i="7" l="1"/>
  <c r="A2" i="10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<sst xmlns="http://schemas.openxmlformats.org/spreadsheetml/2006/main" count="832" uniqueCount="560">
  <si>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</si>
  <si>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</si>
  <si>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</si>
  <si>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</si>
  <si>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</si>
  <si>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</si>
  <si>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</si>
  <si>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</si>
  <si>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</si>
  <si>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</si>
  <si>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</si>
  <si>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</si>
  <si>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</si>
  <si>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</si>
  <si>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</si>
  <si>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</si>
  <si>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</si>
  <si>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</si>
  <si>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</si>
  <si>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</si>
  <si>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</si>
  <si>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</si>
  <si>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</si>
  <si>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</si>
  <si>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</si>
  <si>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</si>
  <si>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</si>
  <si>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</si>
  <si>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</si>
  <si>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</si>
  <si>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</si>
  <si>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</si>
  <si>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</si>
  <si>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</si>
  <si>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</si>
  <si>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</si>
  <si>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</si>
  <si>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</si>
  <si>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</si>
  <si>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</si>
  <si>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</si>
  <si>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</si>
  <si>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</si>
  <si>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</si>
  <si>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</si>
  <si>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</si>
  <si>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</si>
  <si>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</si>
  <si>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</si>
  <si>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</si>
  <si>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</si>
  <si>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</si>
  <si>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</si>
  <si>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</si>
  <si>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</si>
  <si>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</si>
  <si>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</si>
  <si>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</si>
  <si>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</si>
  <si>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</si>
  <si>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</si>
  <si>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</si>
  <si>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</si>
  <si>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</si>
  <si>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</si>
  <si>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</si>
  <si>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</si>
  <si>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</si>
  <si>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</si>
  <si>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</si>
  <si>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</si>
  <si>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</si>
  <si>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</si>
  <si>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</si>
  <si>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</si>
  <si>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</si>
  <si>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</si>
  <si>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</si>
  <si>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</si>
  <si>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</si>
  <si>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</si>
  <si>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</si>
  <si>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</si>
  <si>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</si>
  <si>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</si>
  <si>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</si>
  <si>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</si>
  <si>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</si>
  <si>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</si>
  <si>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</si>
  <si>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</si>
  <si>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</si>
  <si>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</si>
  <si>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</si>
  <si>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</si>
  <si>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</si>
  <si>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</si>
  <si>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</si>
  <si>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</si>
  <si>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</si>
  <si>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</si>
  <si>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</si>
  <si>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</si>
  <si>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</si>
  <si>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</si>
  <si>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</si>
  <si>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</si>
  <si>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</si>
  <si>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</si>
  <si>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</si>
  <si>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</si>
  <si>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</si>
  <si>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</si>
  <si>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</si>
  <si>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</si>
  <si>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</si>
  <si>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</si>
  <si>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</si>
  <si>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</si>
  <si>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</si>
  <si>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</si>
  <si>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</si>
  <si>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</si>
  <si>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</si>
  <si>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</si>
  <si>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</si>
  <si>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</si>
  <si>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</si>
  <si>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</si>
  <si>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</si>
  <si>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</si>
  <si>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</si>
  <si>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</si>
  <si>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</si>
  <si>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</si>
  <si>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</si>
  <si>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</si>
  <si>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</si>
  <si>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</si>
  <si>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</si>
  <si>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</si>
  <si>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</si>
  <si>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</si>
  <si>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</si>
  <si>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</si>
  <si>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</si>
  <si>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</si>
  <si>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</si>
  <si>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</si>
  <si>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</si>
  <si>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</si>
  <si>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</si>
  <si>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</si>
  <si>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</si>
  <si>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</si>
  <si>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</si>
  <si>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</si>
  <si>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</si>
  <si>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</si>
  <si>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</si>
  <si>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</si>
  <si>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</si>
  <si>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</si>
  <si>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</si>
  <si>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</si>
  <si>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</si>
  <si>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</si>
  <si>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</si>
  <si>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</si>
  <si>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</si>
  <si>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</si>
  <si>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</si>
  <si>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</si>
  <si>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</si>
  <si>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</si>
  <si>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</si>
  <si>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</si>
  <si>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</si>
  <si>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</si>
  <si>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</si>
  <si>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</si>
  <si>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</si>
  <si>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</si>
  <si>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</si>
  <si>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</si>
  <si>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</si>
  <si>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</si>
  <si>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</si>
  <si>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</si>
  <si>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</si>
  <si>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</si>
  <si>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</si>
  <si>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</si>
  <si>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</si>
  <si>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</si>
  <si>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</si>
  <si>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</si>
  <si>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</si>
  <si>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</si>
  <si>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</si>
  <si>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</si>
  <si>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</si>
  <si>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</si>
  <si>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</si>
  <si>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</si>
  <si>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</si>
  <si>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</si>
  <si>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</si>
  <si>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</si>
  <si>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</si>
  <si>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</si>
  <si>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</si>
  <si>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</si>
  <si>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</si>
  <si>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</si>
  <si>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</si>
  <si>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</si>
  <si>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</si>
  <si>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</si>
  <si>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</si>
  <si>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</si>
  <si>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</si>
  <si>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</si>
  <si>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</si>
  <si>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</si>
  <si>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</si>
  <si>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</si>
  <si>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</si>
  <si>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</si>
  <si>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</si>
  <si>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</si>
  <si>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</si>
  <si>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</si>
  <si>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</si>
  <si>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</si>
  <si>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</si>
  <si>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</si>
  <si>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</si>
  <si>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</si>
  <si>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</si>
  <si>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</si>
  <si>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</si>
  <si>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</si>
  <si>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</si>
  <si>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</si>
  <si>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</si>
  <si>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</si>
  <si>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</si>
  <si>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</si>
  <si>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</si>
  <si>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</si>
  <si>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</si>
  <si>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</si>
  <si>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</si>
  <si>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</si>
  <si>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</si>
  <si>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</si>
  <si>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</si>
  <si>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</si>
  <si>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</si>
  <si>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</si>
  <si>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</si>
  <si>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</si>
  <si>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</si>
  <si>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</si>
  <si>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</si>
  <si>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</si>
  <si>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</si>
  <si>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</si>
  <si>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</si>
  <si>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</si>
  <si>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</si>
  <si>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</si>
  <si>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</si>
  <si>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</si>
  <si>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</si>
  <si>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</si>
  <si>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</si>
  <si>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</si>
  <si>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</si>
  <si>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</si>
  <si>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</si>
  <si>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</si>
  <si>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</si>
  <si>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</si>
  <si>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</si>
  <si>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</si>
  <si>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</si>
  <si>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</si>
  <si>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</si>
  <si>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</si>
  <si>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</si>
  <si>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</si>
  <si>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</si>
  <si>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</si>
  <si>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</si>
  <si>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</si>
  <si>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</si>
  <si>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</si>
  <si>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</si>
  <si>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</si>
  <si>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</si>
  <si>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</si>
  <si>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</si>
  <si>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</si>
  <si>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</si>
  <si>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</si>
  <si>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</si>
  <si>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</si>
  <si>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</si>
  <si>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</si>
  <si>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</si>
  <si>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</si>
  <si>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</si>
  <si>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</si>
  <si>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</si>
  <si>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</si>
  <si>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</si>
  <si>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</si>
  <si>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</si>
  <si>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</si>
  <si>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</si>
  <si>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</si>
  <si>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</si>
  <si>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</si>
  <si>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</si>
  <si>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</si>
  <si>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</si>
  <si>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</si>
  <si>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</si>
  <si>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</si>
  <si>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</si>
  <si>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</si>
  <si>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</si>
  <si>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</si>
  <si>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</si>
  <si>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</si>
  <si>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</si>
  <si>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</si>
  <si>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</si>
  <si>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</si>
  <si>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</si>
  <si>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</si>
  <si>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</si>
  <si>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</si>
  <si>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</si>
  <si>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</si>
  <si>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</si>
  <si>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</si>
  <si>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</si>
  <si>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</si>
  <si>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</si>
  <si>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</si>
  <si>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</si>
  <si>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</si>
  <si>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</si>
  <si>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</si>
  <si>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</si>
  <si>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</si>
  <si>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</si>
  <si>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</si>
  <si>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</si>
  <si>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</si>
  <si>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</si>
  <si>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</si>
  <si>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</si>
  <si>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</si>
  <si>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</si>
  <si>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</si>
  <si>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</si>
  <si>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</si>
  <si>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</si>
  <si>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</si>
  <si>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</si>
  <si>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</si>
  <si>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</si>
  <si>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</si>
  <si>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</si>
  <si>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</si>
  <si>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</si>
  <si>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</si>
  <si>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</si>
  <si>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</si>
  <si>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</si>
  <si>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</si>
  <si>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</si>
  <si>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</si>
  <si>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</si>
  <si>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</si>
  <si>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</si>
  <si>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</si>
  <si>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</si>
  <si>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</si>
  <si>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</si>
  <si>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</si>
  <si>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</si>
  <si>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</si>
  <si>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</si>
  <si>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</si>
  <si>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</si>
  <si>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</si>
  <si>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</si>
  <si>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</si>
  <si>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</si>
  <si>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</si>
  <si>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</si>
  <si>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</si>
  <si>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</si>
  <si>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</si>
  <si>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</si>
  <si>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</si>
  <si>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</si>
  <si>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</si>
  <si>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</si>
  <si>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</si>
  <si>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</si>
  <si>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</si>
  <si>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</si>
  <si>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</si>
  <si>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</si>
  <si>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</si>
  <si>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</si>
  <si>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</si>
  <si>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</si>
  <si>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</si>
  <si>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</si>
  <si>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</si>
  <si>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</si>
  <si>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</si>
  <si>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</si>
  <si>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</si>
  <si>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</si>
  <si>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</si>
  <si>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</si>
  <si>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</si>
  <si>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</si>
  <si>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</si>
  <si>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</si>
  <si>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</si>
  <si>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</si>
  <si>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</si>
  <si>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</si>
  <si>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</si>
  <si>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</si>
  <si>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</si>
  <si>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</si>
  <si>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</si>
  <si>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</si>
  <si>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</si>
  <si>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</si>
  <si>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</si>
  <si>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</si>
  <si>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</si>
  <si>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</si>
  <si>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</si>
  <si>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</si>
  <si>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</si>
  <si>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</si>
  <si>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</si>
  <si>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</si>
  <si>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</si>
  <si>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</si>
  <si>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</si>
  <si>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</si>
  <si>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</si>
  <si>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</si>
  <si>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</si>
  <si>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</si>
  <si>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</si>
  <si>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</si>
  <si>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</si>
  <si>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</si>
  <si>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</si>
  <si>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</si>
  <si>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</si>
  <si>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</si>
  <si>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</si>
  <si>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</si>
  <si>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</si>
  <si>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</si>
  <si>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</si>
  <si>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</si>
  <si>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</si>
  <si>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</si>
  <si>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</si>
  <si>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</si>
  <si>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</si>
  <si>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</si>
  <si>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</si>
  <si>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</si>
  <si>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</si>
  <si>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</si>
  <si>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</si>
  <si>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</si>
  <si>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</si>
  <si>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</si>
  <si>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</si>
  <si>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</si>
  <si>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</si>
  <si>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</si>
  <si>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</si>
  <si>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</si>
  <si>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</si>
  <si>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</si>
  <si>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</si>
  <si>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</si>
  <si>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</si>
  <si>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</si>
  <si>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</si>
  <si>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</si>
  <si>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</si>
  <si>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</si>
  <si>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</si>
  <si>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</si>
  <si>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</si>
  <si>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</si>
  <si>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</si>
  <si>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</si>
  <si>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</si>
  <si>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</si>
  <si>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</si>
  <si>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</si>
  <si>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</si>
  <si>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</si>
  <si>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</si>
  <si>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</si>
  <si>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</si>
  <si>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</si>
  <si>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</si>
  <si>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</si>
  <si>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</si>
  <si>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</si>
  <si>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</si>
  <si>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</si>
  <si>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</si>
  <si>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</si>
  <si>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</si>
  <si>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</si>
  <si>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</si>
  <si>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</si>
  <si>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</si>
  <si>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</si>
  <si>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</si>
  <si>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</si>
  <si>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</si>
  <si>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</si>
  <si>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 xml:space="preserve"> Junta Municipal de Agua Potable y Alcantarillado de Acámbaro, Gto.</t>
  </si>
  <si>
    <t>Al 31 de diciembre de 2025 y al 30 de junio de 2026</t>
  </si>
  <si>
    <t>Del 1 de enero al 30 de Junio de 2026</t>
  </si>
  <si>
    <t>Bajo protesta de decir verdad declaramos de los formatos de la LDF son correctos y responsabilidad del ente emisor</t>
  </si>
  <si>
    <t>31120M02A010000 CONSEJO DIRECTIVO</t>
  </si>
  <si>
    <t>31120M02A020100 DIRECCION GENERAL</t>
  </si>
  <si>
    <t>31120M02A020200 GERENCIA ADMINISTRATIVA</t>
  </si>
  <si>
    <t>31120M02A020300 GERENCIA COMERCIAL</t>
  </si>
  <si>
    <t>31120M02A020400 GERENCIA DEPARTAMENTO JURIDICO</t>
  </si>
  <si>
    <t>31120M02A020500 GERENCIA DE PROYECTOS Y OBRAS</t>
  </si>
  <si>
    <t>31120M02A020600 JEFATURA TRABAJO SOCIAL</t>
  </si>
  <si>
    <t>31120M02A020700 GERENCIA DE OPERACION Y MANTTO</t>
  </si>
  <si>
    <t>31120M02A020800 JEFATURA PLANTA TRAT AGUAS RESIDUALES</t>
  </si>
  <si>
    <t>31120M02A020900 GERENCIA SOPORTE TEC Y MANTTO PREVENTIVO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</si>
</sst>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dd/mm/yyyy;@"/>
    <numFmt numFmtId="166" formatCode="#,##0_ ;\-#,##0\ "/>
    <numFmt numFmtId="171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0"/>
      </left>
      <right style="thin">
        <color indexed="0"/>
      </right>
      <top/>
      <bottom/>
      <diagonal/>
    </border>
  </borders>
  <cellStyleXfs count="5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3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13" fillId="0" borderId="14" xfId="4" applyNumberFormat="1" applyFont="1" applyFill="1" applyBorder="1" applyAlignment="1" applyProtection="1">
      <alignment horizontal="right" vertical="center"/>
      <protection locked="0"/>
    </xf>
    <xf numFmtId="3" fontId="14" fillId="0" borderId="14" xfId="4" applyNumberFormat="1" applyFont="1" applyFill="1" applyBorder="1" applyAlignment="1" applyProtection="1">
      <alignment horizontal="right" vertical="center"/>
      <protection locked="0"/>
    </xf>
    <xf numFmtId="166" fontId="14" fillId="0" borderId="14" xfId="4" applyNumberFormat="1" applyFont="1" applyFill="1" applyBorder="1" applyAlignment="1" applyProtection="1">
      <alignment horizontal="right" vertical="center"/>
      <protection locked="0"/>
    </xf>
    <xf numFmtId="166" fontId="13" fillId="0" borderId="14" xfId="4" applyNumberFormat="1" applyFont="1" applyBorder="1" applyAlignment="1">
      <alignment horizontal="right"/>
    </xf>
    <xf numFmtId="3" fontId="14" fillId="0" borderId="14" xfId="4" applyNumberFormat="1" applyFont="1" applyFill="1" applyBorder="1" applyProtection="1">
      <protection locked="0"/>
    </xf>
    <xf numFmtId="3" fontId="13" fillId="0" borderId="14" xfId="4" applyNumberFormat="1" applyFont="1" applyFill="1" applyBorder="1" applyProtection="1">
      <protection locked="0"/>
    </xf>
    <xf numFmtId="3" fontId="14" fillId="0" borderId="14" xfId="4" applyNumberFormat="1" applyFont="1" applyFill="1" applyBorder="1" applyAlignment="1" applyProtection="1">
      <alignment vertical="center"/>
      <protection locked="0"/>
    </xf>
    <xf numFmtId="3" fontId="13" fillId="0" borderId="14" xfId="4" applyNumberFormat="1" applyFont="1" applyFill="1" applyBorder="1"/>
    <xf numFmtId="3" fontId="14" fillId="0" borderId="14" xfId="4" applyNumberFormat="1" applyFont="1" applyFill="1" applyBorder="1"/>
    <xf numFmtId="3" fontId="13" fillId="0" borderId="13" xfId="4" applyNumberFormat="1" applyFont="1" applyFill="1" applyBorder="1" applyAlignment="1" applyProtection="1">
      <alignment vertical="center"/>
      <protection locked="0"/>
    </xf>
    <xf numFmtId="3" fontId="13" fillId="0" borderId="14" xfId="4" applyNumberFormat="1" applyFont="1" applyFill="1" applyBorder="1" applyAlignment="1" applyProtection="1">
      <alignment vertical="center"/>
      <protection locked="0"/>
    </xf>
    <xf numFmtId="3" fontId="13" fillId="0" borderId="14" xfId="4" applyNumberFormat="1" applyFont="1" applyFill="1" applyBorder="1" applyAlignment="1">
      <alignment vertical="center"/>
    </xf>
    <xf numFmtId="3" fontId="14" fillId="0" borderId="14" xfId="4" applyNumberFormat="1" applyFont="1" applyFill="1" applyBorder="1" applyAlignment="1">
      <alignment vertical="center"/>
    </xf>
    <xf numFmtId="3" fontId="15" fillId="0" borderId="14" xfId="4" applyNumberFormat="1" applyFont="1" applyFill="1" applyBorder="1" applyAlignment="1" applyProtection="1">
      <alignment vertical="center"/>
      <protection locked="0"/>
    </xf>
    <xf numFmtId="3" fontId="16" fillId="0" borderId="14" xfId="4" applyNumberFormat="1" applyFont="1" applyFill="1" applyBorder="1" applyAlignment="1" applyProtection="1">
      <alignment vertical="center"/>
      <protection locked="0"/>
    </xf>
    <xf numFmtId="0" fontId="15" fillId="0" borderId="0" xfId="0" applyFont="1"/>
    <xf numFmtId="166" fontId="16" fillId="3" borderId="14" xfId="4" applyNumberFormat="1" applyFont="1" applyFill="1" applyBorder="1" applyAlignment="1" applyProtection="1">
      <alignment vertical="center"/>
      <protection locked="0"/>
    </xf>
    <xf numFmtId="166" fontId="15" fillId="3" borderId="14" xfId="4" applyNumberFormat="1" applyFont="1" applyFill="1" applyBorder="1" applyAlignment="1" applyProtection="1">
      <alignment vertical="center"/>
      <protection locked="0"/>
    </xf>
    <xf numFmtId="166" fontId="2" fillId="0" borderId="13" xfId="4" applyNumberFormat="1" applyFont="1" applyFill="1" applyBorder="1" applyAlignment="1" applyProtection="1">
      <alignment vertical="center"/>
      <protection locked="0"/>
    </xf>
    <xf numFmtId="166" fontId="0" fillId="0" borderId="14" xfId="4" applyNumberFormat="1" applyFont="1" applyFill="1" applyBorder="1" applyAlignment="1" applyProtection="1">
      <alignment vertical="center"/>
      <protection locked="0"/>
    </xf>
    <xf numFmtId="166" fontId="2" fillId="0" borderId="14" xfId="4" applyNumberFormat="1" applyFont="1" applyFill="1" applyBorder="1" applyAlignment="1" applyProtection="1">
      <alignment vertical="center"/>
      <protection locked="0"/>
    </xf>
    <xf numFmtId="166" fontId="0" fillId="0" borderId="8" xfId="4" applyNumberFormat="1" applyFont="1" applyFill="1" applyBorder="1" applyAlignment="1" applyProtection="1">
      <alignment vertical="center"/>
      <protection locked="0"/>
    </xf>
    <xf numFmtId="166" fontId="1" fillId="0" borderId="8" xfId="4" applyNumberFormat="1" applyFont="1" applyFill="1" applyBorder="1" applyAlignment="1" applyProtection="1">
      <alignment vertical="center"/>
      <protection locked="0"/>
    </xf>
    <xf numFmtId="166" fontId="2" fillId="0" borderId="6" xfId="4" applyNumberFormat="1" applyFont="1" applyFill="1" applyBorder="1" applyAlignment="1" applyProtection="1">
      <alignment vertical="center"/>
      <protection locked="0"/>
    </xf>
    <xf numFmtId="166" fontId="2" fillId="0" borderId="8" xfId="4" applyNumberFormat="1" applyFont="1" applyFill="1" applyBorder="1" applyAlignment="1" applyProtection="1">
      <alignment vertical="center"/>
      <protection locked="0"/>
    </xf>
    <xf numFmtId="166" fontId="13" fillId="0" borderId="8" xfId="4" applyNumberFormat="1" applyFont="1" applyFill="1" applyBorder="1" applyAlignment="1" applyProtection="1">
      <alignment horizontal="right" vertical="center"/>
      <protection locked="0"/>
    </xf>
    <xf numFmtId="166" fontId="14" fillId="0" borderId="8" xfId="4" applyNumberFormat="1" applyFont="1" applyFill="1" applyBorder="1" applyAlignment="1" applyProtection="1">
      <alignment horizontal="right" vertical="center"/>
      <protection locked="0"/>
    </xf>
    <xf numFmtId="0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4" xfId="0" applyNumberFormat="1" applyBorder="1" applyAlignment="1" applyProtection="1">
      <alignment horizontal="right" vertical="top"/>
      <protection locked="0"/>
    </xf>
    <xf numFmtId="0" fontId="15" fillId="0" borderId="14" xfId="0" applyNumberFormat="1" applyFont="1" applyBorder="1" applyAlignment="1" applyProtection="1">
      <alignment vertical="center"/>
      <protection locked="0"/>
    </xf>
    <xf numFmtId="0" fontId="0" fillId="0" borderId="8" xfId="0" applyNumberFormat="1" applyBorder="1" applyAlignment="1" applyProtection="1">
      <alignment horizontal="right" vertical="center"/>
      <protection locked="0"/>
    </xf>
    <xf numFmtId="0" fontId="0" fillId="0" borderId="8" xfId="0" applyNumberFormat="1" applyBorder="1" applyAlignment="1">
      <alignment horizontal="right" vertical="center"/>
    </xf>
    <xf numFmtId="0" fontId="0" fillId="0" borderId="14" xfId="0" applyNumberFormat="1" applyBorder="1" applyAlignment="1">
      <alignment horizontal="center"/>
    </xf>
    <xf numFmtId="0" fontId="0" fillId="0" borderId="14" xfId="0" applyNumberFormat="1" applyBorder="1"/>
    <xf numFmtId="1" fontId="15" fillId="0" borderId="14" xfId="0" applyNumberFormat="1" applyFont="1" applyBorder="1" applyAlignment="1" applyProtection="1">
      <alignment vertical="center"/>
      <protection locked="0"/>
    </xf>
    <xf numFmtId="171" fontId="16" fillId="0" borderId="13" xfId="4" applyNumberFormat="1" applyFont="1" applyBorder="1" applyAlignment="1" applyProtection="1">
      <alignment vertical="center"/>
      <protection locked="0"/>
    </xf>
    <xf numFmtId="171" fontId="15" fillId="0" borderId="14" xfId="4" applyNumberFormat="1" applyFont="1" applyBorder="1" applyAlignment="1" applyProtection="1">
      <alignment vertical="center"/>
      <protection locked="0"/>
    </xf>
    <xf numFmtId="3" fontId="16" fillId="0" borderId="14" xfId="0" applyNumberFormat="1" applyFont="1" applyBorder="1" applyAlignment="1" applyProtection="1">
      <alignment vertical="center"/>
      <protection locked="0"/>
    </xf>
    <xf numFmtId="3" fontId="17" fillId="0" borderId="17" xfId="0" applyNumberFormat="1" applyFont="1" applyBorder="1" applyProtection="1">
      <protection locked="0"/>
    </xf>
    <xf numFmtId="3" fontId="15" fillId="0" borderId="14" xfId="0" applyNumberFormat="1" applyFont="1" applyBorder="1" applyAlignment="1" applyProtection="1">
      <alignment vertical="center"/>
      <protection locked="0"/>
    </xf>
    <xf numFmtId="3" fontId="2" fillId="0" borderId="8" xfId="0" applyNumberFormat="1" applyFont="1" applyBorder="1" applyAlignment="1" applyProtection="1">
      <alignment horizontal="right" vertical="center"/>
      <protection locked="0"/>
    </xf>
    <xf numFmtId="3" fontId="0" fillId="0" borderId="8" xfId="0" applyNumberFormat="1" applyBorder="1" applyAlignment="1" applyProtection="1">
      <alignment horizontal="right" vertical="center"/>
      <protection locked="0"/>
    </xf>
    <xf numFmtId="3" fontId="0" fillId="0" borderId="8" xfId="0" applyNumberFormat="1" applyBorder="1" applyAlignment="1">
      <alignment horizontal="right" vertical="center"/>
    </xf>
  </cellXfs>
  <cellStyles count="5">
    <cellStyle name="Millares" xfId="4" builtinId="3"/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1" defaultTableStyle="TableStyleMedium2" defaultPivotStyle="PivotStyleLight16">
    <tableStyle name="Invisible" pivot="0" table="0" count="0" xr9:uid="{A312451A-BACA-4508-8244-CE3521E5E0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3"/>
  <sheetViews>
    <sheetView showGridLines="0" tabSelected="1" zoomScale="80" zoomScaleNormal="80" workbookViewId="0">
      <selection activeCell="A6" sqref="A6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x14ac:dyDescent="0.25">
      <c r="A1" s="135" t="s">
        <v>0</v>
      </c>
      <c r="B1" s="136"/>
      <c r="C1" s="136"/>
      <c r="D1" s="136"/>
      <c r="E1" s="136"/>
      <c r="F1" s="137"/>
    </row>
    <row r="2" spans="1:6" ht="15" customHeight="1" x14ac:dyDescent="0.25">
      <c r="A2" s="138" t="s">
        <v>546</v>
      </c>
      <c r="B2" s="139"/>
      <c r="C2" s="139"/>
      <c r="D2" s="139"/>
      <c r="E2" s="139"/>
      <c r="F2" s="140"/>
    </row>
    <row r="3" spans="1:6" ht="15" customHeight="1" x14ac:dyDescent="0.25">
      <c r="A3" s="141" t="s">
        <v>1</v>
      </c>
      <c r="B3" s="142"/>
      <c r="C3" s="142"/>
      <c r="D3" s="142"/>
      <c r="E3" s="142"/>
      <c r="F3" s="143"/>
    </row>
    <row r="4" spans="1:6" ht="12.95" customHeight="1" x14ac:dyDescent="0.25">
      <c r="A4" s="141" t="s">
        <v>547</v>
      </c>
      <c r="B4" s="142"/>
      <c r="C4" s="142"/>
      <c r="D4" s="142"/>
      <c r="E4" s="142"/>
      <c r="F4" s="143"/>
    </row>
    <row r="5" spans="1:6" ht="12.95" customHeight="1" x14ac:dyDescent="0.25">
      <c r="A5" s="128" t="s">
        <v>2</v>
      </c>
      <c r="B5" s="129"/>
      <c r="C5" s="129"/>
      <c r="D5" s="129"/>
      <c r="E5" s="129"/>
      <c r="F5" s="130"/>
    </row>
    <row r="6" spans="1:6" ht="41.45" customHeight="1" x14ac:dyDescent="0.25">
      <c r="A6" s="33" t="s">
        <v>3</v>
      </c>
      <c r="B6" s="34">
        <v>2026</v>
      </c>
      <c r="C6" s="1" t="s">
        <v>4</v>
      </c>
      <c r="D6" s="35" t="s">
        <v>5</v>
      </c>
      <c r="E6" s="34">
        <f>B6</f>
        <v>2026</v>
      </c>
      <c r="F6" s="1" t="str">
        <f>C6</f>
        <v>31 de diciembre de 2025</v>
      </c>
    </row>
    <row r="7" spans="1:6" ht="12.95" customHeight="1" x14ac:dyDescent="0.25">
      <c r="A7" s="36" t="s">
        <v>6</v>
      </c>
      <c r="B7" s="37"/>
      <c r="C7" s="37"/>
      <c r="D7" s="36" t="s">
        <v>7</v>
      </c>
      <c r="E7" s="37"/>
      <c r="F7" s="37"/>
    </row>
    <row r="8" spans="1:6" x14ac:dyDescent="0.25">
      <c r="A8" s="2" t="s">
        <v>8</v>
      </c>
      <c r="B8" s="38"/>
      <c r="C8" s="38"/>
      <c r="D8" s="2" t="s">
        <v>9</v>
      </c>
      <c r="E8" s="38"/>
      <c r="F8" s="38"/>
    </row>
    <row r="9" spans="1:6" x14ac:dyDescent="0.25">
      <c r="A9" s="39" t="s">
        <v>10</v>
      </c>
      <c r="B9" s="150">
        <f>SUM(B10:B16)</f>
        <v>25791633.289999999</v>
      </c>
      <c r="C9" s="150">
        <f>SUM(C10:C16)</f>
        <v>20113552.399999999</v>
      </c>
      <c r="D9" s="39" t="s">
        <v>11</v>
      </c>
      <c r="E9" s="150">
        <f>SUM(E10:E18)</f>
        <v>31975125.140000001</v>
      </c>
      <c r="F9" s="150">
        <f>SUM(F10:F18)</f>
        <v>30389319.259999998</v>
      </c>
    </row>
    <row r="10" spans="1:6" x14ac:dyDescent="0.25">
      <c r="A10" s="41" t="s">
        <v>12</v>
      </c>
      <c r="B10" s="150">
        <v>0</v>
      </c>
      <c r="C10" s="150">
        <v>0</v>
      </c>
      <c r="D10" s="41" t="s">
        <v>13</v>
      </c>
      <c r="E10" s="150">
        <v>4451.13</v>
      </c>
      <c r="F10" s="150">
        <v>4451.13</v>
      </c>
    </row>
    <row r="11" spans="1:6" x14ac:dyDescent="0.25">
      <c r="A11" s="41" t="s">
        <v>14</v>
      </c>
      <c r="B11" s="150">
        <v>7833157.1100000003</v>
      </c>
      <c r="C11" s="150">
        <v>5596763.4299999997</v>
      </c>
      <c r="D11" s="41" t="s">
        <v>15</v>
      </c>
      <c r="E11" s="150">
        <v>1842877.11</v>
      </c>
      <c r="F11" s="150">
        <v>1656813.68</v>
      </c>
    </row>
    <row r="12" spans="1:6" x14ac:dyDescent="0.25">
      <c r="A12" s="41" t="s">
        <v>16</v>
      </c>
      <c r="B12" s="150">
        <v>0</v>
      </c>
      <c r="C12" s="150">
        <v>0</v>
      </c>
      <c r="D12" s="41" t="s">
        <v>17</v>
      </c>
      <c r="E12" s="150">
        <v>17500</v>
      </c>
      <c r="F12" s="150">
        <v>17500</v>
      </c>
    </row>
    <row r="13" spans="1:6" x14ac:dyDescent="0.25">
      <c r="A13" s="41" t="s">
        <v>18</v>
      </c>
      <c r="B13" s="150">
        <v>17849546.18</v>
      </c>
      <c r="C13" s="150">
        <v>14425436.970000001</v>
      </c>
      <c r="D13" s="41" t="s">
        <v>19</v>
      </c>
      <c r="E13" s="150">
        <v>0</v>
      </c>
      <c r="F13" s="150">
        <v>0</v>
      </c>
    </row>
    <row r="14" spans="1:6" x14ac:dyDescent="0.25">
      <c r="A14" s="41" t="s">
        <v>20</v>
      </c>
      <c r="B14" s="150">
        <v>0</v>
      </c>
      <c r="C14" s="150">
        <v>0</v>
      </c>
      <c r="D14" s="41" t="s">
        <v>21</v>
      </c>
      <c r="E14" s="150">
        <v>0</v>
      </c>
      <c r="F14" s="150">
        <v>0</v>
      </c>
    </row>
    <row r="15" spans="1:6" x14ac:dyDescent="0.25">
      <c r="A15" s="41" t="s">
        <v>22</v>
      </c>
      <c r="B15" s="150">
        <v>108930</v>
      </c>
      <c r="C15" s="150">
        <v>91352</v>
      </c>
      <c r="D15" s="41" t="s">
        <v>23</v>
      </c>
      <c r="E15" s="150">
        <v>0</v>
      </c>
      <c r="F15" s="150">
        <v>0</v>
      </c>
    </row>
    <row r="16" spans="1:6" x14ac:dyDescent="0.25">
      <c r="A16" s="41" t="s">
        <v>24</v>
      </c>
      <c r="B16" s="150">
        <v>0</v>
      </c>
      <c r="C16" s="150">
        <v>0</v>
      </c>
      <c r="D16" s="41" t="s">
        <v>25</v>
      </c>
      <c r="E16" s="150">
        <v>29029933.120000001</v>
      </c>
      <c r="F16" s="150">
        <v>27741366.050000001</v>
      </c>
    </row>
    <row r="17" spans="1:6" x14ac:dyDescent="0.25">
      <c r="A17" s="39" t="s">
        <v>26</v>
      </c>
      <c r="B17" s="150">
        <f>SUM(B18:B24)</f>
        <v>43471440.060000002</v>
      </c>
      <c r="C17" s="150">
        <f>SUM(C18:C24)</f>
        <v>41610402.129999995</v>
      </c>
      <c r="D17" s="41" t="s">
        <v>27</v>
      </c>
      <c r="E17" s="150">
        <v>0</v>
      </c>
      <c r="F17" s="150">
        <v>0</v>
      </c>
    </row>
    <row r="18" spans="1:6" x14ac:dyDescent="0.25">
      <c r="A18" s="41" t="s">
        <v>28</v>
      </c>
      <c r="B18" s="150">
        <v>0</v>
      </c>
      <c r="C18" s="150">
        <v>0</v>
      </c>
      <c r="D18" s="41" t="s">
        <v>29</v>
      </c>
      <c r="E18" s="150">
        <v>1080363.78</v>
      </c>
      <c r="F18" s="150">
        <v>969188.4</v>
      </c>
    </row>
    <row r="19" spans="1:6" x14ac:dyDescent="0.25">
      <c r="A19" s="41" t="s">
        <v>30</v>
      </c>
      <c r="B19" s="150">
        <v>25740910.550000001</v>
      </c>
      <c r="C19" s="150">
        <v>26461061.850000001</v>
      </c>
      <c r="D19" s="39" t="s">
        <v>31</v>
      </c>
      <c r="E19" s="150">
        <f>SUM(E20:E22)</f>
        <v>0</v>
      </c>
      <c r="F19" s="150">
        <f>SUM(F20:F22)</f>
        <v>0</v>
      </c>
    </row>
    <row r="20" spans="1:6" x14ac:dyDescent="0.25">
      <c r="A20" s="41" t="s">
        <v>32</v>
      </c>
      <c r="B20" s="150">
        <v>755113.42</v>
      </c>
      <c r="C20" s="150">
        <v>701656.52</v>
      </c>
      <c r="D20" s="41" t="s">
        <v>33</v>
      </c>
      <c r="E20" s="150">
        <v>0</v>
      </c>
      <c r="F20" s="150">
        <v>0</v>
      </c>
    </row>
    <row r="21" spans="1:6" x14ac:dyDescent="0.25">
      <c r="A21" s="41" t="s">
        <v>34</v>
      </c>
      <c r="B21" s="150">
        <v>6630</v>
      </c>
      <c r="C21" s="150">
        <v>6630</v>
      </c>
      <c r="D21" s="41" t="s">
        <v>35</v>
      </c>
      <c r="E21" s="150">
        <v>0</v>
      </c>
      <c r="F21" s="150">
        <v>0</v>
      </c>
    </row>
    <row r="22" spans="1:6" x14ac:dyDescent="0.25">
      <c r="A22" s="41" t="s">
        <v>36</v>
      </c>
      <c r="B22" s="150">
        <v>413216.94</v>
      </c>
      <c r="C22" s="150">
        <v>386214.08</v>
      </c>
      <c r="D22" s="41" t="s">
        <v>37</v>
      </c>
      <c r="E22" s="150">
        <v>0</v>
      </c>
      <c r="F22" s="150">
        <v>0</v>
      </c>
    </row>
    <row r="23" spans="1:6" x14ac:dyDescent="0.25">
      <c r="A23" s="41" t="s">
        <v>38</v>
      </c>
      <c r="B23" s="150">
        <v>0</v>
      </c>
      <c r="C23" s="150">
        <v>0</v>
      </c>
      <c r="D23" s="39" t="s">
        <v>39</v>
      </c>
      <c r="E23" s="150">
        <f>E24+E25</f>
        <v>0</v>
      </c>
      <c r="F23" s="150">
        <f>F24+F25</f>
        <v>0</v>
      </c>
    </row>
    <row r="24" spans="1:6" x14ac:dyDescent="0.25">
      <c r="A24" s="41" t="s">
        <v>40</v>
      </c>
      <c r="B24" s="150">
        <v>16555569.15</v>
      </c>
      <c r="C24" s="150">
        <v>14054839.68</v>
      </c>
      <c r="D24" s="41" t="s">
        <v>41</v>
      </c>
      <c r="E24" s="150">
        <v>0</v>
      </c>
      <c r="F24" s="150">
        <v>0</v>
      </c>
    </row>
    <row r="25" spans="1:6" x14ac:dyDescent="0.25">
      <c r="A25" s="39" t="s">
        <v>42</v>
      </c>
      <c r="B25" s="150">
        <f>SUM(B26:B30)</f>
        <v>341877.04</v>
      </c>
      <c r="C25" s="150">
        <f>SUM(C26:C30)</f>
        <v>330016.03999999998</v>
      </c>
      <c r="D25" s="41" t="s">
        <v>43</v>
      </c>
      <c r="E25" s="150">
        <v>0</v>
      </c>
      <c r="F25" s="150">
        <v>0</v>
      </c>
    </row>
    <row r="26" spans="1:6" x14ac:dyDescent="0.25">
      <c r="A26" s="41" t="s">
        <v>44</v>
      </c>
      <c r="B26" s="150">
        <v>341877.04</v>
      </c>
      <c r="C26" s="150">
        <v>330016.03999999998</v>
      </c>
      <c r="D26" s="39" t="s">
        <v>45</v>
      </c>
      <c r="E26" s="150">
        <v>0</v>
      </c>
      <c r="F26" s="150">
        <v>0</v>
      </c>
    </row>
    <row r="27" spans="1:6" x14ac:dyDescent="0.25">
      <c r="A27" s="41" t="s">
        <v>46</v>
      </c>
      <c r="B27" s="150">
        <v>0</v>
      </c>
      <c r="C27" s="150">
        <v>0</v>
      </c>
      <c r="D27" s="39" t="s">
        <v>47</v>
      </c>
      <c r="E27" s="150">
        <f>SUM(E28:E30)</f>
        <v>0</v>
      </c>
      <c r="F27" s="150">
        <f>SUM(F28:F30)</f>
        <v>0</v>
      </c>
    </row>
    <row r="28" spans="1:6" x14ac:dyDescent="0.25">
      <c r="A28" s="41" t="s">
        <v>48</v>
      </c>
      <c r="B28" s="150">
        <v>0</v>
      </c>
      <c r="C28" s="150">
        <v>0</v>
      </c>
      <c r="D28" s="41" t="s">
        <v>49</v>
      </c>
      <c r="E28" s="150">
        <v>0</v>
      </c>
      <c r="F28" s="150">
        <v>0</v>
      </c>
    </row>
    <row r="29" spans="1:6" x14ac:dyDescent="0.25">
      <c r="A29" s="41" t="s">
        <v>50</v>
      </c>
      <c r="B29" s="150">
        <v>0</v>
      </c>
      <c r="C29" s="150">
        <v>0</v>
      </c>
      <c r="D29" s="41" t="s">
        <v>51</v>
      </c>
      <c r="E29" s="150">
        <v>0</v>
      </c>
      <c r="F29" s="150">
        <v>0</v>
      </c>
    </row>
    <row r="30" spans="1:6" x14ac:dyDescent="0.25">
      <c r="A30" s="41" t="s">
        <v>52</v>
      </c>
      <c r="B30" s="150">
        <v>0</v>
      </c>
      <c r="C30" s="150">
        <v>0</v>
      </c>
      <c r="D30" s="41" t="s">
        <v>53</v>
      </c>
      <c r="E30" s="150">
        <v>0</v>
      </c>
      <c r="F30" s="150">
        <v>0</v>
      </c>
    </row>
    <row r="31" spans="1:6" x14ac:dyDescent="0.25">
      <c r="A31" s="39" t="s">
        <v>54</v>
      </c>
      <c r="B31" s="150">
        <f>SUM(B32:B36)</f>
        <v>0</v>
      </c>
      <c r="C31" s="150">
        <f>SUM(C32:C36)</f>
        <v>0</v>
      </c>
      <c r="D31" s="39" t="s">
        <v>55</v>
      </c>
      <c r="E31" s="150">
        <f>SUM(E32:E37)</f>
        <v>0</v>
      </c>
      <c r="F31" s="150">
        <f>SUM(F32:F37)</f>
        <v>0</v>
      </c>
    </row>
    <row r="32" spans="1:6" x14ac:dyDescent="0.25">
      <c r="A32" s="41" t="s">
        <v>56</v>
      </c>
      <c r="B32" s="150">
        <v>0</v>
      </c>
      <c r="C32" s="150">
        <v>0</v>
      </c>
      <c r="D32" s="41" t="s">
        <v>57</v>
      </c>
      <c r="E32" s="150">
        <v>0</v>
      </c>
      <c r="F32" s="150">
        <v>0</v>
      </c>
    </row>
    <row r="33" spans="1:6" ht="14.45" customHeight="1" x14ac:dyDescent="0.25">
      <c r="A33" s="41" t="s">
        <v>58</v>
      </c>
      <c r="B33" s="150">
        <v>0</v>
      </c>
      <c r="C33" s="150">
        <v>0</v>
      </c>
      <c r="D33" s="41" t="s">
        <v>59</v>
      </c>
      <c r="E33" s="150">
        <v>0</v>
      </c>
      <c r="F33" s="150">
        <v>0</v>
      </c>
    </row>
    <row r="34" spans="1:6" ht="14.45" customHeight="1" x14ac:dyDescent="0.25">
      <c r="A34" s="41" t="s">
        <v>60</v>
      </c>
      <c r="B34" s="150">
        <v>0</v>
      </c>
      <c r="C34" s="150">
        <v>0</v>
      </c>
      <c r="D34" s="41" t="s">
        <v>61</v>
      </c>
      <c r="E34" s="150">
        <v>0</v>
      </c>
      <c r="F34" s="150">
        <v>0</v>
      </c>
    </row>
    <row r="35" spans="1:6" ht="14.45" customHeight="1" x14ac:dyDescent="0.25">
      <c r="A35" s="41" t="s">
        <v>62</v>
      </c>
      <c r="B35" s="150">
        <v>0</v>
      </c>
      <c r="C35" s="150">
        <v>0</v>
      </c>
      <c r="D35" s="41" t="s">
        <v>63</v>
      </c>
      <c r="E35" s="150">
        <v>0</v>
      </c>
      <c r="F35" s="150">
        <v>0</v>
      </c>
    </row>
    <row r="36" spans="1:6" ht="14.45" customHeight="1" x14ac:dyDescent="0.25">
      <c r="A36" s="41" t="s">
        <v>64</v>
      </c>
      <c r="B36" s="150">
        <v>0</v>
      </c>
      <c r="C36" s="150">
        <v>0</v>
      </c>
      <c r="D36" s="41" t="s">
        <v>65</v>
      </c>
      <c r="E36" s="150">
        <v>0</v>
      </c>
      <c r="F36" s="150">
        <v>0</v>
      </c>
    </row>
    <row r="37" spans="1:6" ht="14.45" customHeight="1" x14ac:dyDescent="0.25">
      <c r="A37" s="39" t="s">
        <v>66</v>
      </c>
      <c r="B37" s="150">
        <v>12423187.720000001</v>
      </c>
      <c r="C37" s="150">
        <v>11955524.6</v>
      </c>
      <c r="D37" s="41" t="s">
        <v>67</v>
      </c>
      <c r="E37" s="150">
        <v>0</v>
      </c>
      <c r="F37" s="150">
        <v>0</v>
      </c>
    </row>
    <row r="38" spans="1:6" x14ac:dyDescent="0.25">
      <c r="A38" s="39" t="s">
        <v>68</v>
      </c>
      <c r="B38" s="150">
        <f>SUM(B39:B40)</f>
        <v>0</v>
      </c>
      <c r="C38" s="150">
        <f>SUM(C39:C40)</f>
        <v>0</v>
      </c>
      <c r="D38" s="39" t="s">
        <v>69</v>
      </c>
      <c r="E38" s="150">
        <f>SUM(E39:E41)</f>
        <v>0</v>
      </c>
      <c r="F38" s="150">
        <f>SUM(F39:F41)</f>
        <v>0</v>
      </c>
    </row>
    <row r="39" spans="1:6" x14ac:dyDescent="0.25">
      <c r="A39" s="41" t="s">
        <v>70</v>
      </c>
      <c r="B39" s="150">
        <v>0</v>
      </c>
      <c r="C39" s="150">
        <v>0</v>
      </c>
      <c r="D39" s="41" t="s">
        <v>71</v>
      </c>
      <c r="E39" s="150">
        <v>0</v>
      </c>
      <c r="F39" s="150">
        <v>0</v>
      </c>
    </row>
    <row r="40" spans="1:6" x14ac:dyDescent="0.25">
      <c r="A40" s="41" t="s">
        <v>72</v>
      </c>
      <c r="B40" s="150">
        <v>0</v>
      </c>
      <c r="C40" s="150">
        <v>0</v>
      </c>
      <c r="D40" s="41" t="s">
        <v>73</v>
      </c>
      <c r="E40" s="150">
        <v>0</v>
      </c>
      <c r="F40" s="150">
        <v>0</v>
      </c>
    </row>
    <row r="41" spans="1:6" x14ac:dyDescent="0.25">
      <c r="A41" s="39" t="s">
        <v>74</v>
      </c>
      <c r="B41" s="150">
        <f>SUM(B42:B45)</f>
        <v>0</v>
      </c>
      <c r="C41" s="150">
        <f>SUM(C42:C45)</f>
        <v>0</v>
      </c>
      <c r="D41" s="41" t="s">
        <v>75</v>
      </c>
      <c r="E41" s="150">
        <v>0</v>
      </c>
      <c r="F41" s="150">
        <v>0</v>
      </c>
    </row>
    <row r="42" spans="1:6" x14ac:dyDescent="0.25">
      <c r="A42" s="41" t="s">
        <v>76</v>
      </c>
      <c r="B42" s="150">
        <v>0</v>
      </c>
      <c r="C42" s="150">
        <v>0</v>
      </c>
      <c r="D42" s="39" t="s">
        <v>77</v>
      </c>
      <c r="E42" s="150">
        <f>SUM(E43:E45)</f>
        <v>0</v>
      </c>
      <c r="F42" s="150">
        <f>SUM(F43:F45)</f>
        <v>0</v>
      </c>
    </row>
    <row r="43" spans="1:6" x14ac:dyDescent="0.25">
      <c r="A43" s="41" t="s">
        <v>78</v>
      </c>
      <c r="B43" s="150">
        <v>0</v>
      </c>
      <c r="C43" s="150">
        <v>0</v>
      </c>
      <c r="D43" s="41" t="s">
        <v>79</v>
      </c>
      <c r="E43" s="150">
        <v>0</v>
      </c>
      <c r="F43" s="150">
        <v>0</v>
      </c>
    </row>
    <row r="44" spans="1:6" x14ac:dyDescent="0.25">
      <c r="A44" s="41" t="s">
        <v>80</v>
      </c>
      <c r="B44" s="150">
        <v>0</v>
      </c>
      <c r="C44" s="150">
        <v>0</v>
      </c>
      <c r="D44" s="41" t="s">
        <v>81</v>
      </c>
      <c r="E44" s="150">
        <v>0</v>
      </c>
      <c r="F44" s="150">
        <v>0</v>
      </c>
    </row>
    <row r="45" spans="1:6" x14ac:dyDescent="0.25">
      <c r="A45" s="41" t="s">
        <v>82</v>
      </c>
      <c r="B45" s="150">
        <v>0</v>
      </c>
      <c r="C45" s="150">
        <v>0</v>
      </c>
      <c r="D45" s="41" t="s">
        <v>83</v>
      </c>
      <c r="E45" s="150">
        <v>0</v>
      </c>
      <c r="F45" s="150">
        <v>0</v>
      </c>
    </row>
    <row r="46" spans="1:6" x14ac:dyDescent="0.25">
      <c r="A46" s="38"/>
      <c r="B46" s="42"/>
      <c r="C46" s="42"/>
      <c r="D46" s="38"/>
      <c r="E46" s="42"/>
      <c r="F46" s="42"/>
    </row>
    <row r="47" spans="1:6" x14ac:dyDescent="0.25">
      <c r="A47" s="3" t="s">
        <v>84</v>
      </c>
      <c r="B47" s="151">
        <f>B9+B17+B25+B31+B37+B38+B41</f>
        <v>82028138.109999999</v>
      </c>
      <c r="C47" s="151">
        <f>C9+C17+C25+C31+C37+C38+C41</f>
        <v>74009495.169999987</v>
      </c>
      <c r="D47" s="2" t="s">
        <v>85</v>
      </c>
      <c r="E47" s="151">
        <f>E9+E19+E23+E26+E27+E31+E38+E42</f>
        <v>31975125.140000001</v>
      </c>
      <c r="F47" s="151">
        <f>F9+F19+F23+F26+F27+F31+F38+F42</f>
        <v>30389319.259999998</v>
      </c>
    </row>
    <row r="48" spans="1:6" x14ac:dyDescent="0.25">
      <c r="A48" s="38"/>
      <c r="B48" s="42"/>
      <c r="C48" s="42"/>
      <c r="D48" s="38"/>
      <c r="E48" s="42"/>
      <c r="F48" s="42"/>
    </row>
    <row r="49" spans="1:6" x14ac:dyDescent="0.25">
      <c r="A49" s="2" t="s">
        <v>86</v>
      </c>
      <c r="B49" s="42"/>
      <c r="C49" s="42"/>
      <c r="D49" s="2" t="s">
        <v>87</v>
      </c>
      <c r="E49" s="42"/>
      <c r="F49" s="42"/>
    </row>
    <row r="50" spans="1:6" x14ac:dyDescent="0.25">
      <c r="A50" s="39" t="s">
        <v>88</v>
      </c>
      <c r="B50" s="150">
        <v>0</v>
      </c>
      <c r="C50" s="150">
        <v>0</v>
      </c>
      <c r="D50" s="39" t="s">
        <v>89</v>
      </c>
      <c r="E50" s="150">
        <v>72654.399999999994</v>
      </c>
      <c r="F50" s="150">
        <v>72654.399999999994</v>
      </c>
    </row>
    <row r="51" spans="1:6" x14ac:dyDescent="0.25">
      <c r="A51" s="39" t="s">
        <v>90</v>
      </c>
      <c r="B51" s="150">
        <v>0</v>
      </c>
      <c r="C51" s="150">
        <v>0</v>
      </c>
      <c r="D51" s="39" t="s">
        <v>91</v>
      </c>
      <c r="E51" s="150">
        <v>0</v>
      </c>
      <c r="F51" s="150">
        <v>0</v>
      </c>
    </row>
    <row r="52" spans="1:6" x14ac:dyDescent="0.25">
      <c r="A52" s="39" t="s">
        <v>92</v>
      </c>
      <c r="B52" s="150">
        <v>60870054.799999997</v>
      </c>
      <c r="C52" s="150">
        <v>57394600.409999996</v>
      </c>
      <c r="D52" s="39" t="s">
        <v>93</v>
      </c>
      <c r="E52" s="150">
        <v>0</v>
      </c>
      <c r="F52" s="150">
        <v>0</v>
      </c>
    </row>
    <row r="53" spans="1:6" x14ac:dyDescent="0.25">
      <c r="A53" s="39" t="s">
        <v>94</v>
      </c>
      <c r="B53" s="150">
        <v>40531114.219999999</v>
      </c>
      <c r="C53" s="150">
        <v>40322022.409999996</v>
      </c>
      <c r="D53" s="39" t="s">
        <v>95</v>
      </c>
      <c r="E53" s="150">
        <v>0</v>
      </c>
      <c r="F53" s="150">
        <v>0</v>
      </c>
    </row>
    <row r="54" spans="1:6" x14ac:dyDescent="0.25">
      <c r="A54" s="39" t="s">
        <v>96</v>
      </c>
      <c r="B54" s="150">
        <v>3516386.89</v>
      </c>
      <c r="C54" s="150">
        <v>3516386.89</v>
      </c>
      <c r="D54" s="39" t="s">
        <v>97</v>
      </c>
      <c r="E54" s="150">
        <v>0</v>
      </c>
      <c r="F54" s="150">
        <v>0</v>
      </c>
    </row>
    <row r="55" spans="1:6" x14ac:dyDescent="0.25">
      <c r="A55" s="39" t="s">
        <v>98</v>
      </c>
      <c r="B55" s="150">
        <v>-20487470.16</v>
      </c>
      <c r="C55" s="150">
        <v>-19202142</v>
      </c>
      <c r="D55" s="43" t="s">
        <v>99</v>
      </c>
      <c r="E55" s="150">
        <v>0</v>
      </c>
      <c r="F55" s="150">
        <v>0</v>
      </c>
    </row>
    <row r="56" spans="1:6" x14ac:dyDescent="0.25">
      <c r="A56" s="39" t="s">
        <v>100</v>
      </c>
      <c r="B56" s="150">
        <v>3744266.72</v>
      </c>
      <c r="C56" s="150">
        <v>3744266.72</v>
      </c>
      <c r="D56" s="38"/>
      <c r="E56" s="42"/>
      <c r="F56" s="42"/>
    </row>
    <row r="57" spans="1:6" x14ac:dyDescent="0.25">
      <c r="A57" s="39" t="s">
        <v>101</v>
      </c>
      <c r="B57" s="150">
        <v>0</v>
      </c>
      <c r="C57" s="150">
        <v>0</v>
      </c>
      <c r="D57" s="2" t="s">
        <v>102</v>
      </c>
      <c r="E57" s="151">
        <f>SUM(E50:E55)</f>
        <v>72654.399999999994</v>
      </c>
      <c r="F57" s="151">
        <f>SUM(F50:F55)</f>
        <v>72654.399999999994</v>
      </c>
    </row>
    <row r="58" spans="1:6" x14ac:dyDescent="0.25">
      <c r="A58" s="39" t="s">
        <v>103</v>
      </c>
      <c r="B58" s="150">
        <v>0</v>
      </c>
      <c r="C58" s="150">
        <v>0</v>
      </c>
      <c r="D58" s="38"/>
      <c r="E58" s="42"/>
      <c r="F58" s="42"/>
    </row>
    <row r="59" spans="1:6" x14ac:dyDescent="0.25">
      <c r="A59" s="38"/>
      <c r="B59" s="42"/>
      <c r="C59" s="42"/>
      <c r="D59" s="2" t="s">
        <v>104</v>
      </c>
      <c r="E59" s="151">
        <f>E47+E57</f>
        <v>32047779.539999999</v>
      </c>
      <c r="F59" s="151">
        <f>F47+F57</f>
        <v>30461973.659999996</v>
      </c>
    </row>
    <row r="60" spans="1:6" x14ac:dyDescent="0.25">
      <c r="A60" s="3" t="s">
        <v>105</v>
      </c>
      <c r="B60" s="151">
        <f>SUM(B50:B58)</f>
        <v>88174352.469999999</v>
      </c>
      <c r="C60" s="151">
        <f>SUM(C50:C58)</f>
        <v>85775134.429999992</v>
      </c>
      <c r="D60" s="38"/>
      <c r="E60" s="42"/>
      <c r="F60" s="42"/>
    </row>
    <row r="61" spans="1:6" x14ac:dyDescent="0.25">
      <c r="A61" s="38"/>
      <c r="B61" s="42"/>
      <c r="C61" s="42"/>
      <c r="D61" s="44" t="s">
        <v>106</v>
      </c>
      <c r="E61" s="42"/>
      <c r="F61" s="42"/>
    </row>
    <row r="62" spans="1:6" x14ac:dyDescent="0.25">
      <c r="A62" s="3" t="s">
        <v>107</v>
      </c>
      <c r="B62" s="151">
        <f>SUM(B47+B60)</f>
        <v>170202490.57999998</v>
      </c>
      <c r="C62" s="151">
        <f>SUM(C47+C60)</f>
        <v>159784629.59999996</v>
      </c>
      <c r="D62" s="38"/>
      <c r="E62" s="42"/>
      <c r="F62" s="42"/>
    </row>
    <row r="63" spans="1:6" x14ac:dyDescent="0.25">
      <c r="A63" s="38"/>
      <c r="B63" s="38"/>
      <c r="C63" s="38"/>
      <c r="D63" s="45" t="s">
        <v>108</v>
      </c>
      <c r="E63" s="150">
        <f>SUM(E64:E66)</f>
        <v>139802685.24000001</v>
      </c>
      <c r="F63" s="150">
        <f>SUM(F64:F66)</f>
        <v>139802685.24000001</v>
      </c>
    </row>
    <row r="64" spans="1:6" x14ac:dyDescent="0.25">
      <c r="A64" s="38"/>
      <c r="B64" s="38"/>
      <c r="C64" s="38"/>
      <c r="D64" s="39" t="s">
        <v>109</v>
      </c>
      <c r="E64" s="150">
        <v>139098132.74000001</v>
      </c>
      <c r="F64" s="150">
        <v>139098132.74000001</v>
      </c>
    </row>
    <row r="65" spans="1:6" x14ac:dyDescent="0.25">
      <c r="A65" s="38"/>
      <c r="B65" s="38"/>
      <c r="C65" s="38"/>
      <c r="D65" s="43" t="s">
        <v>110</v>
      </c>
      <c r="E65" s="150">
        <v>704552.5</v>
      </c>
      <c r="F65" s="150">
        <v>704552.5</v>
      </c>
    </row>
    <row r="66" spans="1:6" x14ac:dyDescent="0.25">
      <c r="A66" s="38"/>
      <c r="B66" s="38"/>
      <c r="C66" s="38"/>
      <c r="D66" s="39" t="s">
        <v>111</v>
      </c>
      <c r="E66" s="150">
        <v>0</v>
      </c>
      <c r="F66" s="150">
        <v>0</v>
      </c>
    </row>
    <row r="67" spans="1:6" x14ac:dyDescent="0.25">
      <c r="A67" s="38"/>
      <c r="B67" s="38"/>
      <c r="C67" s="38"/>
      <c r="D67" s="38"/>
      <c r="E67" s="42"/>
      <c r="F67" s="42"/>
    </row>
    <row r="68" spans="1:6" x14ac:dyDescent="0.25">
      <c r="A68" s="38"/>
      <c r="B68" s="38"/>
      <c r="C68" s="38"/>
      <c r="D68" s="45" t="s">
        <v>112</v>
      </c>
      <c r="E68" s="150">
        <f>SUM(E69:E73)</f>
        <v>-1647974.1999999993</v>
      </c>
      <c r="F68" s="150">
        <f>SUM(F69:F73)</f>
        <v>-10480029.300000001</v>
      </c>
    </row>
    <row r="69" spans="1:6" x14ac:dyDescent="0.25">
      <c r="A69" s="46"/>
      <c r="B69" s="38"/>
      <c r="C69" s="38"/>
      <c r="D69" s="39" t="s">
        <v>113</v>
      </c>
      <c r="E69" s="150">
        <v>8903941.3000000007</v>
      </c>
      <c r="F69" s="150">
        <v>-1705272.47</v>
      </c>
    </row>
    <row r="70" spans="1:6" x14ac:dyDescent="0.25">
      <c r="A70" s="46"/>
      <c r="B70" s="38"/>
      <c r="C70" s="38"/>
      <c r="D70" s="39" t="s">
        <v>114</v>
      </c>
      <c r="E70" s="150">
        <v>-10551915.5</v>
      </c>
      <c r="F70" s="150">
        <v>-8774756.8300000001</v>
      </c>
    </row>
    <row r="71" spans="1:6" x14ac:dyDescent="0.25">
      <c r="A71" s="46"/>
      <c r="B71" s="38"/>
      <c r="C71" s="38"/>
      <c r="D71" s="39" t="s">
        <v>115</v>
      </c>
      <c r="E71" s="150">
        <v>0</v>
      </c>
      <c r="F71" s="150">
        <v>0</v>
      </c>
    </row>
    <row r="72" spans="1:6" x14ac:dyDescent="0.25">
      <c r="A72" s="46"/>
      <c r="B72" s="38"/>
      <c r="C72" s="38"/>
      <c r="D72" s="39" t="s">
        <v>116</v>
      </c>
      <c r="E72" s="150">
        <v>0</v>
      </c>
      <c r="F72" s="150">
        <v>0</v>
      </c>
    </row>
    <row r="73" spans="1:6" x14ac:dyDescent="0.25">
      <c r="A73" s="46"/>
      <c r="B73" s="38"/>
      <c r="C73" s="38"/>
      <c r="D73" s="39" t="s">
        <v>117</v>
      </c>
      <c r="E73" s="150">
        <v>0</v>
      </c>
      <c r="F73" s="150">
        <v>0</v>
      </c>
    </row>
    <row r="74" spans="1:6" x14ac:dyDescent="0.25">
      <c r="A74" s="46"/>
      <c r="B74" s="38"/>
      <c r="C74" s="38"/>
      <c r="D74" s="38"/>
      <c r="E74" s="42"/>
      <c r="F74" s="42"/>
    </row>
    <row r="75" spans="1:6" x14ac:dyDescent="0.25">
      <c r="A75" s="46"/>
      <c r="B75" s="38"/>
      <c r="C75" s="38"/>
      <c r="D75" s="45" t="s">
        <v>118</v>
      </c>
      <c r="E75" s="40">
        <v>0</v>
      </c>
      <c r="F75" s="40">
        <v>0</v>
      </c>
    </row>
    <row r="76" spans="1:6" x14ac:dyDescent="0.25">
      <c r="A76" s="46"/>
      <c r="B76" s="38"/>
      <c r="C76" s="38"/>
      <c r="D76" s="39" t="s">
        <v>119</v>
      </c>
      <c r="E76" s="40">
        <v>0</v>
      </c>
      <c r="F76" s="40">
        <v>0</v>
      </c>
    </row>
    <row r="77" spans="1:6" x14ac:dyDescent="0.25">
      <c r="A77" s="46"/>
      <c r="B77" s="38"/>
      <c r="C77" s="38"/>
      <c r="D77" s="39" t="s">
        <v>120</v>
      </c>
      <c r="E77" s="40">
        <v>0</v>
      </c>
      <c r="F77" s="40">
        <v>0</v>
      </c>
    </row>
    <row r="78" spans="1:6" x14ac:dyDescent="0.25">
      <c r="A78" s="46"/>
      <c r="B78" s="38"/>
      <c r="C78" s="38"/>
      <c r="D78" s="38"/>
      <c r="E78" s="42"/>
      <c r="F78" s="42"/>
    </row>
    <row r="79" spans="1:6" x14ac:dyDescent="0.25">
      <c r="A79" s="46"/>
      <c r="B79" s="38"/>
      <c r="C79" s="38"/>
      <c r="D79" s="2" t="s">
        <v>121</v>
      </c>
      <c r="E79" s="151">
        <f>E63+E68+E75</f>
        <v>138154711.04000002</v>
      </c>
      <c r="F79" s="151">
        <f>F63+F68+F75</f>
        <v>129322655.94000001</v>
      </c>
    </row>
    <row r="80" spans="1:6" x14ac:dyDescent="0.25">
      <c r="A80" s="46"/>
      <c r="B80" s="38"/>
      <c r="C80" s="38"/>
      <c r="D80" s="38"/>
      <c r="E80" s="42"/>
      <c r="F80" s="42"/>
    </row>
    <row r="81" spans="1:6" x14ac:dyDescent="0.25">
      <c r="A81" s="46"/>
      <c r="B81" s="38"/>
      <c r="C81" s="38"/>
      <c r="D81" s="2" t="s">
        <v>122</v>
      </c>
      <c r="E81" s="151">
        <f>E59+E79</f>
        <v>170202490.58000001</v>
      </c>
      <c r="F81" s="151">
        <f>F59+F79</f>
        <v>159784629.60000002</v>
      </c>
    </row>
    <row r="82" spans="1:6" x14ac:dyDescent="0.25">
      <c r="A82" s="47"/>
      <c r="B82" s="48"/>
      <c r="C82" s="48"/>
      <c r="D82" s="48"/>
      <c r="E82" s="49"/>
      <c r="F82" s="49"/>
    </row>
    <row r="83" spans="1:6" x14ac:dyDescent="0.25">
      <c r="A83" t="s">
        <v>549</v>
      </c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38:F38 E47:F47 B59:C62 B9:C9 B17:C17 B25:C25 B31:C31 B38:C38 B41:C41 B46:C49 E42:F42 E9:F9 E19:F19 E23:F23 E27:F27 E31:F31 E56:F63 E67:F68 E74:F81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="75" zoomScaleNormal="75" workbookViewId="0">
      <selection activeCell="A6" sqref="A6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46" t="s">
        <v>444</v>
      </c>
      <c r="B1" s="136"/>
      <c r="C1" s="136"/>
      <c r="D1" s="136"/>
      <c r="E1" s="136"/>
      <c r="F1" s="136"/>
      <c r="G1" s="137"/>
    </row>
    <row r="2" spans="1:7" x14ac:dyDescent="0.25">
      <c r="A2" s="138" t="str">
        <f>'Formato 1'!A2</f>
        <v xml:space="preserve"> Junta Municipal de Agua Potable y Alcantarillado de Acámbaro, Gto.</v>
      </c>
      <c r="B2" s="139"/>
      <c r="C2" s="139"/>
      <c r="D2" s="139"/>
      <c r="E2" s="139"/>
      <c r="F2" s="139"/>
      <c r="G2" s="140"/>
    </row>
    <row r="3" spans="1:7" x14ac:dyDescent="0.25">
      <c r="A3" s="141" t="s">
        <v>445</v>
      </c>
      <c r="B3" s="142"/>
      <c r="C3" s="142"/>
      <c r="D3" s="142"/>
      <c r="E3" s="142"/>
      <c r="F3" s="142"/>
      <c r="G3" s="143"/>
    </row>
    <row r="4" spans="1:7" x14ac:dyDescent="0.25">
      <c r="A4" s="141" t="s">
        <v>2</v>
      </c>
      <c r="B4" s="142"/>
      <c r="C4" s="142"/>
      <c r="D4" s="142"/>
      <c r="E4" s="142"/>
      <c r="F4" s="142"/>
      <c r="G4" s="143"/>
    </row>
    <row r="5" spans="1:7" x14ac:dyDescent="0.25">
      <c r="A5" s="128" t="s">
        <v>446</v>
      </c>
      <c r="B5" s="129"/>
      <c r="C5" s="129"/>
      <c r="D5" s="129"/>
      <c r="E5" s="129"/>
      <c r="F5" s="129"/>
      <c r="G5" s="130"/>
    </row>
    <row r="6" spans="1:7" x14ac:dyDescent="0.25">
      <c r="A6" s="100" t="s">
        <v>5</v>
      </c>
      <c r="B6" s="7">
        <v>2026</v>
      </c>
      <c r="C6" s="31">
        <f>B6+1</f>
        <v>2027</v>
      </c>
      <c r="D6" s="31">
        <f t="shared" ref="D6:G6" si="0">C6+1</f>
        <v>2028</v>
      </c>
      <c r="E6" s="31">
        <f t="shared" si="0"/>
        <v>2029</v>
      </c>
      <c r="F6" s="31">
        <f t="shared" si="0"/>
        <v>2030</v>
      </c>
      <c r="G6" s="31">
        <f t="shared" si="0"/>
        <v>2031</v>
      </c>
    </row>
    <row r="7" spans="1:7" ht="15.75" customHeight="1" x14ac:dyDescent="0.25">
      <c r="A7" s="25" t="s">
        <v>447</v>
      </c>
      <c r="B7" s="99">
        <v>0</v>
      </c>
      <c r="C7" s="99">
        <v>0</v>
      </c>
      <c r="D7" s="99">
        <v>0</v>
      </c>
      <c r="E7" s="99">
        <v>0</v>
      </c>
      <c r="F7" s="99">
        <v>0</v>
      </c>
      <c r="G7" s="99">
        <v>0</v>
      </c>
    </row>
    <row r="8" spans="1:7" x14ac:dyDescent="0.25">
      <c r="A8" s="50" t="s">
        <v>448</v>
      </c>
      <c r="B8" s="57">
        <v>0</v>
      </c>
      <c r="C8" s="57">
        <v>0</v>
      </c>
      <c r="D8" s="57">
        <v>0</v>
      </c>
      <c r="E8" s="57">
        <v>0</v>
      </c>
      <c r="F8" s="57">
        <v>0</v>
      </c>
      <c r="G8" s="57">
        <v>0</v>
      </c>
    </row>
    <row r="9" spans="1:7" ht="15.75" customHeight="1" x14ac:dyDescent="0.25">
      <c r="A9" s="50" t="s">
        <v>449</v>
      </c>
      <c r="B9" s="57">
        <v>0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</row>
    <row r="10" spans="1:7" x14ac:dyDescent="0.25">
      <c r="A10" s="50" t="s">
        <v>450</v>
      </c>
      <c r="B10" s="57">
        <v>0</v>
      </c>
      <c r="C10" s="57">
        <v>0</v>
      </c>
      <c r="D10" s="57">
        <v>0</v>
      </c>
      <c r="E10" s="57">
        <v>0</v>
      </c>
      <c r="F10" s="57">
        <v>0</v>
      </c>
      <c r="G10" s="57">
        <v>0</v>
      </c>
    </row>
    <row r="11" spans="1:7" x14ac:dyDescent="0.25">
      <c r="A11" s="50" t="s">
        <v>451</v>
      </c>
      <c r="B11" s="57">
        <v>0</v>
      </c>
      <c r="C11" s="57">
        <v>0</v>
      </c>
      <c r="D11" s="57">
        <v>0</v>
      </c>
      <c r="E11" s="57">
        <v>0</v>
      </c>
      <c r="F11" s="57">
        <v>0</v>
      </c>
      <c r="G11" s="57">
        <v>0</v>
      </c>
    </row>
    <row r="12" spans="1:7" x14ac:dyDescent="0.25">
      <c r="A12" s="50" t="s">
        <v>452</v>
      </c>
      <c r="B12" s="57">
        <v>0</v>
      </c>
      <c r="C12" s="57">
        <v>0</v>
      </c>
      <c r="D12" s="57">
        <v>0</v>
      </c>
      <c r="E12" s="57">
        <v>0</v>
      </c>
      <c r="F12" s="57">
        <v>0</v>
      </c>
      <c r="G12" s="57">
        <v>0</v>
      </c>
    </row>
    <row r="13" spans="1:7" x14ac:dyDescent="0.25">
      <c r="A13" s="50" t="s">
        <v>453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</row>
    <row r="14" spans="1:7" x14ac:dyDescent="0.25">
      <c r="A14" s="51" t="s">
        <v>454</v>
      </c>
      <c r="B14" s="57">
        <v>0</v>
      </c>
      <c r="C14" s="57">
        <v>0</v>
      </c>
      <c r="D14" s="57">
        <v>0</v>
      </c>
      <c r="E14" s="57">
        <v>0</v>
      </c>
      <c r="F14" s="57">
        <v>0</v>
      </c>
      <c r="G14" s="57">
        <v>0</v>
      </c>
    </row>
    <row r="15" spans="1:7" x14ac:dyDescent="0.25">
      <c r="A15" s="50" t="s">
        <v>455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25">
      <c r="A16" s="50" t="s">
        <v>456</v>
      </c>
      <c r="B16" s="57">
        <v>0</v>
      </c>
      <c r="C16" s="57">
        <v>0</v>
      </c>
      <c r="D16" s="57">
        <v>0</v>
      </c>
      <c r="E16" s="57">
        <v>0</v>
      </c>
      <c r="F16" s="57">
        <v>0</v>
      </c>
      <c r="G16" s="57">
        <v>0</v>
      </c>
    </row>
    <row r="17" spans="1:7" x14ac:dyDescent="0.25">
      <c r="A17" s="50" t="s">
        <v>457</v>
      </c>
      <c r="B17" s="57">
        <v>0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</row>
    <row r="18" spans="1:7" x14ac:dyDescent="0.25">
      <c r="A18" s="50" t="s">
        <v>458</v>
      </c>
      <c r="B18" s="57">
        <v>0</v>
      </c>
      <c r="C18" s="57">
        <v>0</v>
      </c>
      <c r="D18" s="57">
        <v>0</v>
      </c>
      <c r="E18" s="57">
        <v>0</v>
      </c>
      <c r="F18" s="57">
        <v>0</v>
      </c>
      <c r="G18" s="57">
        <v>0</v>
      </c>
    </row>
    <row r="19" spans="1:7" x14ac:dyDescent="0.25">
      <c r="A19" s="73" t="s">
        <v>459</v>
      </c>
      <c r="B19" s="57">
        <v>0</v>
      </c>
      <c r="C19" s="57">
        <v>0</v>
      </c>
      <c r="D19" s="57">
        <v>0</v>
      </c>
      <c r="E19" s="57">
        <v>0</v>
      </c>
      <c r="F19" s="57">
        <v>0</v>
      </c>
      <c r="G19" s="57">
        <v>0</v>
      </c>
    </row>
    <row r="20" spans="1:7" x14ac:dyDescent="0.25">
      <c r="A20" s="50" t="s">
        <v>460</v>
      </c>
      <c r="B20" s="57"/>
      <c r="C20" s="57"/>
      <c r="D20" s="57"/>
      <c r="E20" s="57"/>
      <c r="F20" s="57"/>
      <c r="G20" s="57"/>
    </row>
    <row r="21" spans="1:7" x14ac:dyDescent="0.25">
      <c r="A21" s="3" t="s">
        <v>461</v>
      </c>
      <c r="B21" s="99">
        <v>0</v>
      </c>
      <c r="C21" s="99">
        <v>0</v>
      </c>
      <c r="D21" s="99">
        <v>0</v>
      </c>
      <c r="E21" s="99">
        <v>0</v>
      </c>
      <c r="F21" s="99">
        <v>0</v>
      </c>
      <c r="G21" s="99">
        <v>0</v>
      </c>
    </row>
    <row r="22" spans="1:7" x14ac:dyDescent="0.25">
      <c r="A22" s="50" t="s">
        <v>462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0" t="s">
        <v>463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0" t="s">
        <v>464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ht="30" x14ac:dyDescent="0.25">
      <c r="A25" s="51" t="s">
        <v>465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1" t="s">
        <v>466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9" t="s">
        <v>460</v>
      </c>
      <c r="B27" s="58"/>
      <c r="C27" s="58"/>
      <c r="D27" s="58"/>
      <c r="E27" s="58"/>
      <c r="F27" s="58"/>
      <c r="G27" s="58"/>
    </row>
    <row r="28" spans="1:7" x14ac:dyDescent="0.25">
      <c r="A28" s="3" t="s">
        <v>467</v>
      </c>
      <c r="B28" s="99">
        <v>0</v>
      </c>
      <c r="C28" s="99">
        <v>0</v>
      </c>
      <c r="D28" s="99">
        <v>0</v>
      </c>
      <c r="E28" s="99">
        <v>0</v>
      </c>
      <c r="F28" s="99">
        <v>0</v>
      </c>
      <c r="G28" s="99">
        <v>0</v>
      </c>
    </row>
    <row r="29" spans="1:7" x14ac:dyDescent="0.25">
      <c r="A29" s="50" t="s">
        <v>468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38" t="s">
        <v>460</v>
      </c>
      <c r="B30" s="60"/>
      <c r="C30" s="60"/>
      <c r="D30" s="60"/>
      <c r="E30" s="60"/>
      <c r="F30" s="60"/>
      <c r="G30" s="60"/>
    </row>
    <row r="31" spans="1:7" ht="14.45" customHeight="1" x14ac:dyDescent="0.25">
      <c r="A31" s="3" t="s">
        <v>469</v>
      </c>
      <c r="B31" s="99">
        <v>0</v>
      </c>
      <c r="C31" s="99">
        <v>0</v>
      </c>
      <c r="D31" s="99">
        <v>0</v>
      </c>
      <c r="E31" s="99">
        <v>0</v>
      </c>
      <c r="F31" s="99">
        <v>0</v>
      </c>
      <c r="G31" s="99">
        <v>0</v>
      </c>
    </row>
    <row r="32" spans="1:7" ht="14.45" customHeight="1" x14ac:dyDescent="0.25">
      <c r="A32" s="38"/>
      <c r="B32" s="102"/>
      <c r="C32" s="102"/>
      <c r="D32" s="102"/>
      <c r="E32" s="102"/>
      <c r="F32" s="102"/>
      <c r="G32" s="102"/>
    </row>
    <row r="33" spans="1:7" x14ac:dyDescent="0.25">
      <c r="A33" s="105" t="s">
        <v>292</v>
      </c>
      <c r="B33" s="46"/>
      <c r="C33" s="46"/>
      <c r="D33" s="46"/>
      <c r="E33" s="46"/>
      <c r="F33" s="46"/>
      <c r="G33" s="46"/>
    </row>
    <row r="34" spans="1:7" ht="30" x14ac:dyDescent="0.25">
      <c r="A34" s="103" t="s">
        <v>470</v>
      </c>
      <c r="B34" s="72">
        <v>0</v>
      </c>
      <c r="C34" s="72">
        <v>0</v>
      </c>
      <c r="D34" s="72">
        <v>0</v>
      </c>
      <c r="E34" s="72">
        <v>0</v>
      </c>
      <c r="F34" s="72">
        <v>0</v>
      </c>
      <c r="G34" s="72">
        <v>0</v>
      </c>
    </row>
    <row r="35" spans="1:7" ht="30" x14ac:dyDescent="0.25">
      <c r="A35" s="103" t="s">
        <v>294</v>
      </c>
      <c r="B35" s="72">
        <v>0</v>
      </c>
      <c r="C35" s="72">
        <v>0</v>
      </c>
      <c r="D35" s="72">
        <v>0</v>
      </c>
      <c r="E35" s="72">
        <v>0</v>
      </c>
      <c r="F35" s="72">
        <v>0</v>
      </c>
      <c r="G35" s="72">
        <v>0</v>
      </c>
    </row>
    <row r="36" spans="1:7" x14ac:dyDescent="0.25">
      <c r="A36" s="105" t="s">
        <v>471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5">
      <c r="A37" s="47"/>
      <c r="B37" s="47"/>
      <c r="C37" s="47"/>
      <c r="D37" s="47"/>
      <c r="E37" s="47"/>
      <c r="F37" s="47"/>
      <c r="G37" s="47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A7" sqref="A7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46" t="s">
        <v>472</v>
      </c>
      <c r="B1" s="136"/>
      <c r="C1" s="136"/>
      <c r="D1" s="136"/>
      <c r="E1" s="136"/>
      <c r="F1" s="136"/>
      <c r="G1" s="137"/>
    </row>
    <row r="2" spans="1:7" x14ac:dyDescent="0.25">
      <c r="A2" s="138" t="str">
        <f>'Formato 1'!A2</f>
        <v xml:space="preserve"> Junta Municipal de Agua Potable y Alcantarillado de Acámbaro, Gto.</v>
      </c>
      <c r="B2" s="139"/>
      <c r="C2" s="139"/>
      <c r="D2" s="139"/>
      <c r="E2" s="139"/>
      <c r="F2" s="139"/>
      <c r="G2" s="140"/>
    </row>
    <row r="3" spans="1:7" x14ac:dyDescent="0.25">
      <c r="A3" s="141" t="s">
        <v>473</v>
      </c>
      <c r="B3" s="142"/>
      <c r="C3" s="142"/>
      <c r="D3" s="142"/>
      <c r="E3" s="142"/>
      <c r="F3" s="142"/>
      <c r="G3" s="143"/>
    </row>
    <row r="4" spans="1:7" x14ac:dyDescent="0.25">
      <c r="A4" s="141" t="s">
        <v>2</v>
      </c>
      <c r="B4" s="142"/>
      <c r="C4" s="142"/>
      <c r="D4" s="142"/>
      <c r="E4" s="142"/>
      <c r="F4" s="142"/>
      <c r="G4" s="143"/>
    </row>
    <row r="5" spans="1:7" x14ac:dyDescent="0.25">
      <c r="A5" s="128" t="s">
        <v>446</v>
      </c>
      <c r="B5" s="129"/>
      <c r="C5" s="129"/>
      <c r="D5" s="129"/>
      <c r="E5" s="129"/>
      <c r="F5" s="129"/>
      <c r="G5" s="130"/>
    </row>
    <row r="6" spans="1:7" x14ac:dyDescent="0.25">
      <c r="A6" s="100" t="s">
        <v>5</v>
      </c>
      <c r="B6" s="7">
        <v>2026</v>
      </c>
      <c r="C6" s="31">
        <f>B6+1</f>
        <v>2027</v>
      </c>
      <c r="D6" s="31">
        <f t="shared" ref="D6:G6" si="0">C6+1</f>
        <v>2028</v>
      </c>
      <c r="E6" s="31">
        <f t="shared" si="0"/>
        <v>2029</v>
      </c>
      <c r="F6" s="31">
        <f t="shared" si="0"/>
        <v>2030</v>
      </c>
      <c r="G6" s="31">
        <f t="shared" si="0"/>
        <v>2031</v>
      </c>
    </row>
    <row r="7" spans="1:7" ht="15.75" customHeight="1" x14ac:dyDescent="0.25">
      <c r="A7" s="25" t="s">
        <v>474</v>
      </c>
      <c r="B7" s="99">
        <v>0</v>
      </c>
      <c r="C7" s="99">
        <v>0</v>
      </c>
      <c r="D7" s="99">
        <v>0</v>
      </c>
      <c r="E7" s="99">
        <v>0</v>
      </c>
      <c r="F7" s="99">
        <v>0</v>
      </c>
      <c r="G7" s="99">
        <v>0</v>
      </c>
    </row>
    <row r="8" spans="1:7" x14ac:dyDescent="0.25">
      <c r="A8" s="50" t="s">
        <v>475</v>
      </c>
      <c r="B8" s="57">
        <v>0</v>
      </c>
      <c r="C8" s="57">
        <v>0</v>
      </c>
      <c r="D8" s="57">
        <v>0</v>
      </c>
      <c r="E8" s="57">
        <v>0</v>
      </c>
      <c r="F8" s="57">
        <v>0</v>
      </c>
      <c r="G8" s="57">
        <v>0</v>
      </c>
    </row>
    <row r="9" spans="1:7" ht="15.75" customHeight="1" x14ac:dyDescent="0.25">
      <c r="A9" s="50" t="s">
        <v>476</v>
      </c>
      <c r="B9" s="57">
        <v>0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</row>
    <row r="10" spans="1:7" x14ac:dyDescent="0.25">
      <c r="A10" s="50" t="s">
        <v>477</v>
      </c>
      <c r="B10" s="57">
        <v>0</v>
      </c>
      <c r="C10" s="57">
        <v>0</v>
      </c>
      <c r="D10" s="57">
        <v>0</v>
      </c>
      <c r="E10" s="57">
        <v>0</v>
      </c>
      <c r="F10" s="57">
        <v>0</v>
      </c>
      <c r="G10" s="57">
        <v>0</v>
      </c>
    </row>
    <row r="11" spans="1:7" x14ac:dyDescent="0.25">
      <c r="A11" s="50" t="s">
        <v>478</v>
      </c>
      <c r="B11" s="57">
        <v>0</v>
      </c>
      <c r="C11" s="57">
        <v>0</v>
      </c>
      <c r="D11" s="57">
        <v>0</v>
      </c>
      <c r="E11" s="57">
        <v>0</v>
      </c>
      <c r="F11" s="57">
        <v>0</v>
      </c>
      <c r="G11" s="57">
        <v>0</v>
      </c>
    </row>
    <row r="12" spans="1:7" x14ac:dyDescent="0.25">
      <c r="A12" s="50" t="s">
        <v>479</v>
      </c>
      <c r="B12" s="57">
        <v>0</v>
      </c>
      <c r="C12" s="57">
        <v>0</v>
      </c>
      <c r="D12" s="57">
        <v>0</v>
      </c>
      <c r="E12" s="57">
        <v>0</v>
      </c>
      <c r="F12" s="57">
        <v>0</v>
      </c>
      <c r="G12" s="57">
        <v>0</v>
      </c>
    </row>
    <row r="13" spans="1:7" x14ac:dyDescent="0.25">
      <c r="A13" s="50" t="s">
        <v>480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</row>
    <row r="14" spans="1:7" x14ac:dyDescent="0.25">
      <c r="A14" s="51" t="s">
        <v>481</v>
      </c>
      <c r="B14" s="57">
        <v>0</v>
      </c>
      <c r="C14" s="57">
        <v>0</v>
      </c>
      <c r="D14" s="57">
        <v>0</v>
      </c>
      <c r="E14" s="57">
        <v>0</v>
      </c>
      <c r="F14" s="57">
        <v>0</v>
      </c>
      <c r="G14" s="57">
        <v>0</v>
      </c>
    </row>
    <row r="15" spans="1:7" x14ac:dyDescent="0.25">
      <c r="A15" s="50" t="s">
        <v>482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25">
      <c r="A16" s="50" t="s">
        <v>483</v>
      </c>
      <c r="B16" s="57">
        <v>0</v>
      </c>
      <c r="C16" s="57">
        <v>0</v>
      </c>
      <c r="D16" s="57">
        <v>0</v>
      </c>
      <c r="E16" s="57">
        <v>0</v>
      </c>
      <c r="F16" s="57">
        <v>0</v>
      </c>
      <c r="G16" s="57">
        <v>0</v>
      </c>
    </row>
    <row r="17" spans="1:7" x14ac:dyDescent="0.25">
      <c r="A17" s="50"/>
      <c r="B17" s="57"/>
      <c r="C17" s="57"/>
      <c r="D17" s="57"/>
      <c r="E17" s="57"/>
      <c r="F17" s="57"/>
      <c r="G17" s="57"/>
    </row>
    <row r="18" spans="1:7" x14ac:dyDescent="0.25">
      <c r="A18" s="3" t="s">
        <v>484</v>
      </c>
      <c r="B18" s="99">
        <v>0</v>
      </c>
      <c r="C18" s="99">
        <v>0</v>
      </c>
      <c r="D18" s="99">
        <v>0</v>
      </c>
      <c r="E18" s="99">
        <v>0</v>
      </c>
      <c r="F18" s="99">
        <v>0</v>
      </c>
      <c r="G18" s="99">
        <v>0</v>
      </c>
    </row>
    <row r="19" spans="1:7" x14ac:dyDescent="0.25">
      <c r="A19" s="50" t="s">
        <v>475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0" t="s">
        <v>476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0" t="s">
        <v>477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0" t="s">
        <v>478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1" t="s">
        <v>479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1" t="s">
        <v>480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1" t="s">
        <v>481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1" t="s">
        <v>485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1" t="s">
        <v>483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38" t="s">
        <v>460</v>
      </c>
      <c r="B28" s="60"/>
      <c r="C28" s="60"/>
      <c r="D28" s="60"/>
      <c r="E28" s="60"/>
      <c r="F28" s="60"/>
      <c r="G28" s="60"/>
    </row>
    <row r="29" spans="1:7" ht="14.45" customHeight="1" x14ac:dyDescent="0.25">
      <c r="A29" s="3" t="s">
        <v>486</v>
      </c>
      <c r="B29" s="99">
        <v>0</v>
      </c>
      <c r="C29" s="99">
        <v>0</v>
      </c>
      <c r="D29" s="99">
        <v>0</v>
      </c>
      <c r="E29" s="99">
        <v>0</v>
      </c>
      <c r="F29" s="99">
        <v>0</v>
      </c>
      <c r="G29" s="99">
        <v>0</v>
      </c>
    </row>
    <row r="30" spans="1:7" x14ac:dyDescent="0.25">
      <c r="A30" s="47"/>
      <c r="B30" s="47"/>
      <c r="C30" s="47"/>
      <c r="D30" s="47"/>
      <c r="E30" s="47"/>
      <c r="F30" s="47"/>
      <c r="G30" s="47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zoomScale="80" zoomScaleNormal="80" workbookViewId="0">
      <selection activeCell="A5" sqref="A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46" t="s">
        <v>487</v>
      </c>
      <c r="B1" s="136"/>
      <c r="C1" s="136"/>
      <c r="D1" s="136"/>
      <c r="E1" s="136"/>
      <c r="F1" s="136"/>
      <c r="G1" s="137"/>
    </row>
    <row r="2" spans="1:7" x14ac:dyDescent="0.25">
      <c r="A2" s="138" t="str">
        <f>'Formato 1'!A2</f>
        <v xml:space="preserve"> Junta Municipal de Agua Potable y Alcantarillado de Acámbaro, Gto.</v>
      </c>
      <c r="B2" s="139"/>
      <c r="C2" s="139"/>
      <c r="D2" s="139"/>
      <c r="E2" s="139"/>
      <c r="F2" s="139"/>
      <c r="G2" s="140"/>
    </row>
    <row r="3" spans="1:7" x14ac:dyDescent="0.25">
      <c r="A3" s="141" t="s">
        <v>488</v>
      </c>
      <c r="B3" s="142"/>
      <c r="C3" s="142"/>
      <c r="D3" s="142"/>
      <c r="E3" s="142"/>
      <c r="F3" s="142"/>
      <c r="G3" s="143"/>
    </row>
    <row r="4" spans="1:7" x14ac:dyDescent="0.25">
      <c r="A4" s="141" t="s">
        <v>2</v>
      </c>
      <c r="B4" s="142"/>
      <c r="C4" s="142"/>
      <c r="D4" s="142"/>
      <c r="E4" s="142"/>
      <c r="F4" s="142"/>
      <c r="G4" s="143"/>
    </row>
    <row r="5" spans="1:7" x14ac:dyDescent="0.25">
      <c r="A5" s="100" t="s">
        <v>5</v>
      </c>
      <c r="B5" s="125">
        <v>2021</v>
      </c>
      <c r="C5" s="124">
        <v>2022</v>
      </c>
      <c r="D5" s="124">
        <v>2023</v>
      </c>
      <c r="E5" s="124">
        <v>2024</v>
      </c>
      <c r="F5" s="124">
        <v>2025</v>
      </c>
      <c r="G5" s="124">
        <v>2026</v>
      </c>
    </row>
    <row r="6" spans="1:7" ht="15.75" customHeight="1" x14ac:dyDescent="0.25">
      <c r="A6" s="25" t="s">
        <v>489</v>
      </c>
      <c r="B6" s="177">
        <v>0</v>
      </c>
      <c r="C6" s="177">
        <v>0</v>
      </c>
      <c r="D6" s="185">
        <f t="shared" ref="D6:G6" si="0">SUM(D7:D18)</f>
        <v>63464060.090000004</v>
      </c>
      <c r="E6" s="185">
        <f t="shared" si="0"/>
        <v>66865219.210000001</v>
      </c>
      <c r="F6" s="185">
        <f t="shared" si="0"/>
        <v>69139204.689999998</v>
      </c>
      <c r="G6" s="185">
        <f t="shared" si="0"/>
        <v>72404969.140000001</v>
      </c>
    </row>
    <row r="7" spans="1:7" x14ac:dyDescent="0.25">
      <c r="A7" s="50" t="s">
        <v>448</v>
      </c>
      <c r="B7" s="178">
        <v>0</v>
      </c>
      <c r="C7" s="178">
        <v>0</v>
      </c>
      <c r="D7" s="179">
        <v>0</v>
      </c>
      <c r="E7" s="179">
        <v>0</v>
      </c>
      <c r="F7" s="179">
        <v>0</v>
      </c>
      <c r="G7" s="179">
        <v>0</v>
      </c>
    </row>
    <row r="8" spans="1:7" ht="15.75" customHeight="1" x14ac:dyDescent="0.25">
      <c r="A8" s="50" t="s">
        <v>449</v>
      </c>
      <c r="B8" s="178">
        <v>0</v>
      </c>
      <c r="C8" s="178">
        <v>0</v>
      </c>
      <c r="D8" s="179">
        <v>0</v>
      </c>
      <c r="E8" s="179">
        <v>0</v>
      </c>
      <c r="F8" s="179">
        <v>0</v>
      </c>
      <c r="G8" s="179">
        <v>0</v>
      </c>
    </row>
    <row r="9" spans="1:7" x14ac:dyDescent="0.25">
      <c r="A9" s="50" t="s">
        <v>450</v>
      </c>
      <c r="B9" s="178">
        <v>0</v>
      </c>
      <c r="C9" s="178">
        <v>0</v>
      </c>
      <c r="D9" s="179">
        <v>0</v>
      </c>
      <c r="E9" s="179">
        <v>0</v>
      </c>
      <c r="F9" s="179">
        <v>0</v>
      </c>
      <c r="G9" s="179">
        <v>0</v>
      </c>
    </row>
    <row r="10" spans="1:7" x14ac:dyDescent="0.25">
      <c r="A10" s="50" t="s">
        <v>451</v>
      </c>
      <c r="B10" s="178">
        <v>0</v>
      </c>
      <c r="C10" s="178">
        <v>0</v>
      </c>
      <c r="D10" s="179">
        <v>0</v>
      </c>
      <c r="E10" s="179">
        <v>0</v>
      </c>
      <c r="F10" s="179">
        <v>0</v>
      </c>
      <c r="G10" s="179">
        <v>0</v>
      </c>
    </row>
    <row r="11" spans="1:7" x14ac:dyDescent="0.25">
      <c r="A11" s="50" t="s">
        <v>452</v>
      </c>
      <c r="B11" s="178">
        <v>0</v>
      </c>
      <c r="C11" s="178">
        <v>0</v>
      </c>
      <c r="D11" s="186">
        <v>2044687.71</v>
      </c>
      <c r="E11" s="186">
        <v>1852025.99</v>
      </c>
      <c r="F11" s="184">
        <v>0</v>
      </c>
      <c r="G11" s="184">
        <v>0</v>
      </c>
    </row>
    <row r="12" spans="1:7" x14ac:dyDescent="0.25">
      <c r="A12" s="50" t="s">
        <v>453</v>
      </c>
      <c r="B12" s="178">
        <v>0</v>
      </c>
      <c r="C12" s="178">
        <v>0</v>
      </c>
      <c r="D12" s="184">
        <v>0</v>
      </c>
      <c r="E12" s="184">
        <v>0</v>
      </c>
      <c r="F12" s="184">
        <v>0</v>
      </c>
      <c r="G12" s="184">
        <v>0</v>
      </c>
    </row>
    <row r="13" spans="1:7" x14ac:dyDescent="0.25">
      <c r="A13" s="51" t="s">
        <v>454</v>
      </c>
      <c r="B13" s="178">
        <v>0</v>
      </c>
      <c r="C13" s="178">
        <v>0</v>
      </c>
      <c r="D13" s="186">
        <v>61419372.380000003</v>
      </c>
      <c r="E13" s="186">
        <v>65013193.219999999</v>
      </c>
      <c r="F13" s="186">
        <v>69139204.689999998</v>
      </c>
      <c r="G13" s="186">
        <v>72404969.140000001</v>
      </c>
    </row>
    <row r="14" spans="1:7" x14ac:dyDescent="0.25">
      <c r="A14" s="50" t="s">
        <v>455</v>
      </c>
      <c r="B14" s="178">
        <v>0</v>
      </c>
      <c r="C14" s="178">
        <v>0</v>
      </c>
      <c r="D14" s="178">
        <v>0</v>
      </c>
      <c r="E14" s="178">
        <v>0</v>
      </c>
      <c r="F14" s="178">
        <v>0</v>
      </c>
      <c r="G14" s="178">
        <v>0</v>
      </c>
    </row>
    <row r="15" spans="1:7" x14ac:dyDescent="0.25">
      <c r="A15" s="50" t="s">
        <v>456</v>
      </c>
      <c r="B15" s="178">
        <v>0</v>
      </c>
      <c r="C15" s="178">
        <v>0</v>
      </c>
      <c r="D15" s="178">
        <v>0</v>
      </c>
      <c r="E15" s="178">
        <v>0</v>
      </c>
      <c r="F15" s="178">
        <v>0</v>
      </c>
      <c r="G15" s="178">
        <v>0</v>
      </c>
    </row>
    <row r="16" spans="1:7" x14ac:dyDescent="0.25">
      <c r="A16" s="50" t="s">
        <v>457</v>
      </c>
      <c r="B16" s="178">
        <v>0</v>
      </c>
      <c r="C16" s="178">
        <v>0</v>
      </c>
      <c r="D16" s="178">
        <v>0</v>
      </c>
      <c r="E16" s="178">
        <v>0</v>
      </c>
      <c r="F16" s="178">
        <v>0</v>
      </c>
      <c r="G16" s="178">
        <v>0</v>
      </c>
    </row>
    <row r="17" spans="1:7" x14ac:dyDescent="0.25">
      <c r="A17" s="50" t="s">
        <v>458</v>
      </c>
      <c r="B17" s="178">
        <v>0</v>
      </c>
      <c r="C17" s="178">
        <v>0</v>
      </c>
      <c r="D17" s="178">
        <v>0</v>
      </c>
      <c r="E17" s="178">
        <v>0</v>
      </c>
      <c r="F17" s="178">
        <v>0</v>
      </c>
      <c r="G17" s="178">
        <v>0</v>
      </c>
    </row>
    <row r="18" spans="1:7" x14ac:dyDescent="0.25">
      <c r="A18" s="73" t="s">
        <v>459</v>
      </c>
      <c r="B18" s="178">
        <v>0</v>
      </c>
      <c r="C18" s="178">
        <v>0</v>
      </c>
      <c r="D18" s="178">
        <v>0</v>
      </c>
      <c r="E18" s="178">
        <v>0</v>
      </c>
      <c r="F18" s="178">
        <v>0</v>
      </c>
      <c r="G18" s="178">
        <v>0</v>
      </c>
    </row>
    <row r="19" spans="1:7" x14ac:dyDescent="0.25">
      <c r="A19" s="50"/>
      <c r="B19" s="178"/>
      <c r="C19" s="178"/>
      <c r="D19" s="178"/>
      <c r="E19" s="178"/>
      <c r="F19" s="178"/>
      <c r="G19" s="178"/>
    </row>
    <row r="20" spans="1:7" x14ac:dyDescent="0.25">
      <c r="A20" s="3" t="s">
        <v>490</v>
      </c>
      <c r="B20" s="177">
        <v>0</v>
      </c>
      <c r="C20" s="177">
        <v>0</v>
      </c>
      <c r="D20" s="177">
        <v>0</v>
      </c>
      <c r="E20" s="177">
        <v>0</v>
      </c>
      <c r="F20" s="177">
        <v>0</v>
      </c>
      <c r="G20" s="177">
        <v>0</v>
      </c>
    </row>
    <row r="21" spans="1:7" x14ac:dyDescent="0.25">
      <c r="A21" s="50" t="s">
        <v>462</v>
      </c>
      <c r="B21" s="180">
        <v>0</v>
      </c>
      <c r="C21" s="180">
        <v>0</v>
      </c>
      <c r="D21" s="180">
        <v>0</v>
      </c>
      <c r="E21" s="180">
        <v>0</v>
      </c>
      <c r="F21" s="180">
        <v>0</v>
      </c>
      <c r="G21" s="180">
        <v>0</v>
      </c>
    </row>
    <row r="22" spans="1:7" x14ac:dyDescent="0.25">
      <c r="A22" s="50" t="s">
        <v>463</v>
      </c>
      <c r="B22" s="180">
        <v>0</v>
      </c>
      <c r="C22" s="180">
        <v>0</v>
      </c>
      <c r="D22" s="180">
        <v>0</v>
      </c>
      <c r="E22" s="180">
        <v>0</v>
      </c>
      <c r="F22" s="180">
        <v>0</v>
      </c>
      <c r="G22" s="180">
        <v>0</v>
      </c>
    </row>
    <row r="23" spans="1:7" x14ac:dyDescent="0.25">
      <c r="A23" s="50" t="s">
        <v>464</v>
      </c>
      <c r="B23" s="180">
        <v>0</v>
      </c>
      <c r="C23" s="180">
        <v>0</v>
      </c>
      <c r="D23" s="180">
        <v>0</v>
      </c>
      <c r="E23" s="180">
        <v>0</v>
      </c>
      <c r="F23" s="180">
        <v>0</v>
      </c>
      <c r="G23" s="180">
        <v>0</v>
      </c>
    </row>
    <row r="24" spans="1:7" ht="30" x14ac:dyDescent="0.25">
      <c r="A24" s="51" t="s">
        <v>465</v>
      </c>
      <c r="B24" s="180">
        <v>0</v>
      </c>
      <c r="C24" s="180">
        <v>0</v>
      </c>
      <c r="D24" s="180">
        <v>0</v>
      </c>
      <c r="E24" s="180">
        <v>0</v>
      </c>
      <c r="F24" s="180">
        <v>0</v>
      </c>
      <c r="G24" s="180">
        <v>0</v>
      </c>
    </row>
    <row r="25" spans="1:7" x14ac:dyDescent="0.25">
      <c r="A25" s="51" t="s">
        <v>466</v>
      </c>
      <c r="B25" s="180">
        <v>0</v>
      </c>
      <c r="C25" s="180">
        <v>0</v>
      </c>
      <c r="D25" s="180">
        <v>0</v>
      </c>
      <c r="E25" s="180">
        <v>0</v>
      </c>
      <c r="F25" s="180">
        <v>0</v>
      </c>
      <c r="G25" s="180">
        <v>0</v>
      </c>
    </row>
    <row r="26" spans="1:7" x14ac:dyDescent="0.25">
      <c r="A26" s="59"/>
      <c r="B26" s="180"/>
      <c r="C26" s="180"/>
      <c r="D26" s="180"/>
      <c r="E26" s="180"/>
      <c r="F26" s="180"/>
      <c r="G26" s="180"/>
    </row>
    <row r="27" spans="1:7" x14ac:dyDescent="0.25">
      <c r="A27" s="3" t="s">
        <v>491</v>
      </c>
      <c r="B27" s="177">
        <v>0</v>
      </c>
      <c r="C27" s="177">
        <v>0</v>
      </c>
      <c r="D27" s="177">
        <v>0</v>
      </c>
      <c r="E27" s="177">
        <v>0</v>
      </c>
      <c r="F27" s="177">
        <v>0</v>
      </c>
      <c r="G27" s="177">
        <v>0</v>
      </c>
    </row>
    <row r="28" spans="1:7" x14ac:dyDescent="0.25">
      <c r="A28" s="50" t="s">
        <v>290</v>
      </c>
      <c r="B28" s="180">
        <v>0</v>
      </c>
      <c r="C28" s="180">
        <v>0</v>
      </c>
      <c r="D28" s="180">
        <v>0</v>
      </c>
      <c r="E28" s="180">
        <v>0</v>
      </c>
      <c r="F28" s="180">
        <v>0</v>
      </c>
      <c r="G28" s="180">
        <v>0</v>
      </c>
    </row>
    <row r="29" spans="1:7" x14ac:dyDescent="0.25">
      <c r="A29" s="38"/>
      <c r="B29" s="181"/>
      <c r="C29" s="181"/>
      <c r="D29" s="181"/>
      <c r="E29" s="181"/>
      <c r="F29" s="181"/>
      <c r="G29" s="181"/>
    </row>
    <row r="30" spans="1:7" ht="14.45" customHeight="1" x14ac:dyDescent="0.25">
      <c r="A30" s="3" t="s">
        <v>492</v>
      </c>
      <c r="B30" s="177">
        <v>0</v>
      </c>
      <c r="C30" s="177">
        <v>0</v>
      </c>
      <c r="D30" s="187">
        <f t="shared" ref="D30:G30" si="1">D6+D20+D27</f>
        <v>63464060.090000004</v>
      </c>
      <c r="E30" s="187">
        <f t="shared" si="1"/>
        <v>66865219.210000001</v>
      </c>
      <c r="F30" s="187">
        <f t="shared" si="1"/>
        <v>69139204.689999998</v>
      </c>
      <c r="G30" s="187">
        <f t="shared" si="1"/>
        <v>72404969.140000001</v>
      </c>
    </row>
    <row r="31" spans="1:7" ht="14.45" customHeight="1" x14ac:dyDescent="0.25">
      <c r="A31" s="38"/>
      <c r="B31" s="182"/>
      <c r="C31" s="182"/>
      <c r="D31" s="182"/>
      <c r="E31" s="182"/>
      <c r="F31" s="182"/>
      <c r="G31" s="182"/>
    </row>
    <row r="32" spans="1:7" x14ac:dyDescent="0.25">
      <c r="A32" s="105" t="s">
        <v>292</v>
      </c>
      <c r="B32" s="183"/>
      <c r="C32" s="183"/>
      <c r="D32" s="183"/>
      <c r="E32" s="183"/>
      <c r="F32" s="183"/>
      <c r="G32" s="183"/>
    </row>
    <row r="33" spans="1:7" ht="30" x14ac:dyDescent="0.25">
      <c r="A33" s="103" t="s">
        <v>470</v>
      </c>
      <c r="B33" s="183">
        <v>0</v>
      </c>
      <c r="C33" s="183">
        <v>0</v>
      </c>
      <c r="D33" s="183">
        <v>0</v>
      </c>
      <c r="E33" s="183">
        <v>0</v>
      </c>
      <c r="F33" s="183">
        <v>0</v>
      </c>
      <c r="G33" s="183">
        <v>0</v>
      </c>
    </row>
    <row r="34" spans="1:7" ht="30" x14ac:dyDescent="0.25">
      <c r="A34" s="103" t="s">
        <v>294</v>
      </c>
      <c r="B34" s="183">
        <v>0</v>
      </c>
      <c r="C34" s="183">
        <v>0</v>
      </c>
      <c r="D34" s="183">
        <v>0</v>
      </c>
      <c r="E34" s="183">
        <v>0</v>
      </c>
      <c r="F34" s="183">
        <v>0</v>
      </c>
      <c r="G34" s="183">
        <v>0</v>
      </c>
    </row>
    <row r="35" spans="1:7" x14ac:dyDescent="0.25">
      <c r="A35" s="46" t="s">
        <v>471</v>
      </c>
      <c r="B35" s="183">
        <v>0</v>
      </c>
      <c r="C35" s="183">
        <v>0</v>
      </c>
      <c r="D35" s="183">
        <v>0</v>
      </c>
      <c r="E35" s="183">
        <v>0</v>
      </c>
      <c r="F35" s="183">
        <v>0</v>
      </c>
      <c r="G35" s="183">
        <v>0</v>
      </c>
    </row>
    <row r="36" spans="1:7" x14ac:dyDescent="0.25">
      <c r="A36" s="47"/>
      <c r="B36" s="47"/>
      <c r="C36" s="47"/>
      <c r="D36" s="47"/>
      <c r="E36" s="47"/>
      <c r="F36" s="47"/>
      <c r="G36" s="47"/>
    </row>
    <row r="37" spans="1:7" x14ac:dyDescent="0.25">
      <c r="A37" s="165" t="s">
        <v>549</v>
      </c>
    </row>
    <row r="38" spans="1:7" x14ac:dyDescent="0.25">
      <c r="A38" t="s">
        <v>493</v>
      </c>
    </row>
    <row r="39" spans="1:7" x14ac:dyDescent="0.25">
      <c r="A39" t="s">
        <v>494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D6:G13 B6:C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A5" sqref="A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46" t="s">
        <v>495</v>
      </c>
      <c r="B1" s="136"/>
      <c r="C1" s="136"/>
      <c r="D1" s="136"/>
      <c r="E1" s="136"/>
      <c r="F1" s="136"/>
      <c r="G1" s="137"/>
    </row>
    <row r="2" spans="1:7" x14ac:dyDescent="0.25">
      <c r="A2" s="138" t="str">
        <f>'Formato 1'!A2</f>
        <v xml:space="preserve"> Junta Municipal de Agua Potable y Alcantarillado de Acámbaro, Gto.</v>
      </c>
      <c r="B2" s="139"/>
      <c r="C2" s="139"/>
      <c r="D2" s="139"/>
      <c r="E2" s="139"/>
      <c r="F2" s="139"/>
      <c r="G2" s="140"/>
    </row>
    <row r="3" spans="1:7" x14ac:dyDescent="0.25">
      <c r="A3" s="141" t="s">
        <v>496</v>
      </c>
      <c r="B3" s="142"/>
      <c r="C3" s="142"/>
      <c r="D3" s="142"/>
      <c r="E3" s="142"/>
      <c r="F3" s="142"/>
      <c r="G3" s="143"/>
    </row>
    <row r="4" spans="1:7" x14ac:dyDescent="0.25">
      <c r="A4" s="141" t="s">
        <v>2</v>
      </c>
      <c r="B4" s="142"/>
      <c r="C4" s="142"/>
      <c r="D4" s="142"/>
      <c r="E4" s="142"/>
      <c r="F4" s="142"/>
      <c r="G4" s="143"/>
    </row>
    <row r="5" spans="1:7" x14ac:dyDescent="0.25">
      <c r="A5" s="100" t="s">
        <v>5</v>
      </c>
      <c r="B5" s="125">
        <v>2021</v>
      </c>
      <c r="C5" s="124">
        <v>2022</v>
      </c>
      <c r="D5" s="124">
        <v>2023</v>
      </c>
      <c r="E5" s="124">
        <v>2024</v>
      </c>
      <c r="F5" s="124">
        <v>2025</v>
      </c>
      <c r="G5" s="124">
        <v>2026</v>
      </c>
    </row>
    <row r="6" spans="1:7" ht="15.75" customHeight="1" x14ac:dyDescent="0.25">
      <c r="A6" s="25" t="s">
        <v>474</v>
      </c>
      <c r="B6" s="190">
        <v>0</v>
      </c>
      <c r="C6" s="190">
        <v>0</v>
      </c>
      <c r="D6" s="188">
        <f t="shared" ref="D6:G6" si="0">SUM(D7:D15)</f>
        <v>39850208.629999995</v>
      </c>
      <c r="E6" s="188">
        <f t="shared" si="0"/>
        <v>72521052.879999995</v>
      </c>
      <c r="F6" s="188">
        <f t="shared" si="0"/>
        <v>69982503.989999995</v>
      </c>
      <c r="G6" s="188">
        <f t="shared" si="0"/>
        <v>65437819.919999994</v>
      </c>
    </row>
    <row r="7" spans="1:7" x14ac:dyDescent="0.25">
      <c r="A7" s="50" t="s">
        <v>475</v>
      </c>
      <c r="B7" s="116">
        <v>0</v>
      </c>
      <c r="C7" s="116">
        <v>0</v>
      </c>
      <c r="D7" s="189">
        <v>16459858.449999999</v>
      </c>
      <c r="E7" s="189">
        <v>32445695.75</v>
      </c>
      <c r="F7" s="189">
        <v>35806802.369999997</v>
      </c>
      <c r="G7" s="189">
        <v>38010678.939999998</v>
      </c>
    </row>
    <row r="8" spans="1:7" ht="15.75" customHeight="1" x14ac:dyDescent="0.25">
      <c r="A8" s="50" t="s">
        <v>476</v>
      </c>
      <c r="B8" s="116">
        <v>0</v>
      </c>
      <c r="C8" s="116">
        <v>0</v>
      </c>
      <c r="D8" s="189">
        <v>5457090.5</v>
      </c>
      <c r="E8" s="189">
        <v>9032602.9800000004</v>
      </c>
      <c r="F8" s="189">
        <v>10910276.689999999</v>
      </c>
      <c r="G8" s="189">
        <v>8352495.8200000003</v>
      </c>
    </row>
    <row r="9" spans="1:7" x14ac:dyDescent="0.25">
      <c r="A9" s="50" t="s">
        <v>477</v>
      </c>
      <c r="B9" s="116">
        <v>0</v>
      </c>
      <c r="C9" s="116">
        <v>0</v>
      </c>
      <c r="D9" s="189">
        <v>10416586.810000001</v>
      </c>
      <c r="E9" s="189">
        <v>20619455.989999998</v>
      </c>
      <c r="F9" s="189">
        <v>22375326.969999999</v>
      </c>
      <c r="G9" s="189">
        <v>15198705.65</v>
      </c>
    </row>
    <row r="10" spans="1:7" x14ac:dyDescent="0.25">
      <c r="A10" s="50" t="s">
        <v>478</v>
      </c>
      <c r="B10" s="116">
        <v>0</v>
      </c>
      <c r="C10" s="116">
        <v>0</v>
      </c>
      <c r="D10" s="189">
        <v>0</v>
      </c>
      <c r="E10" s="189">
        <v>342793.19</v>
      </c>
      <c r="F10" s="189">
        <v>0</v>
      </c>
      <c r="G10" s="189">
        <v>0</v>
      </c>
    </row>
    <row r="11" spans="1:7" x14ac:dyDescent="0.25">
      <c r="A11" s="50" t="s">
        <v>479</v>
      </c>
      <c r="B11" s="116">
        <v>0</v>
      </c>
      <c r="C11" s="116">
        <v>0</v>
      </c>
      <c r="D11" s="189">
        <v>2409267.62</v>
      </c>
      <c r="E11" s="189">
        <v>4109632.66</v>
      </c>
      <c r="F11" s="189">
        <v>687492.16</v>
      </c>
      <c r="G11" s="189">
        <v>400485.12</v>
      </c>
    </row>
    <row r="12" spans="1:7" x14ac:dyDescent="0.25">
      <c r="A12" s="50" t="s">
        <v>480</v>
      </c>
      <c r="B12" s="116">
        <v>0</v>
      </c>
      <c r="C12" s="116">
        <v>0</v>
      </c>
      <c r="D12" s="189">
        <v>5107405.25</v>
      </c>
      <c r="E12" s="189">
        <v>5970872.3099999996</v>
      </c>
      <c r="F12" s="189">
        <v>202605.8</v>
      </c>
      <c r="G12" s="189">
        <v>3475454.39</v>
      </c>
    </row>
    <row r="13" spans="1:7" x14ac:dyDescent="0.25">
      <c r="A13" s="51" t="s">
        <v>481</v>
      </c>
      <c r="B13" s="116">
        <v>0</v>
      </c>
      <c r="C13" s="116">
        <v>0</v>
      </c>
      <c r="D13" s="116">
        <v>0</v>
      </c>
      <c r="E13" s="116">
        <v>0</v>
      </c>
      <c r="F13" s="116">
        <v>0</v>
      </c>
      <c r="G13" s="116">
        <v>0</v>
      </c>
    </row>
    <row r="14" spans="1:7" x14ac:dyDescent="0.25">
      <c r="A14" s="50" t="s">
        <v>482</v>
      </c>
      <c r="B14" s="116">
        <v>0</v>
      </c>
      <c r="C14" s="116">
        <v>0</v>
      </c>
      <c r="D14" s="116">
        <v>0</v>
      </c>
      <c r="E14" s="116">
        <v>0</v>
      </c>
      <c r="F14" s="116">
        <v>0</v>
      </c>
      <c r="G14" s="116">
        <v>0</v>
      </c>
    </row>
    <row r="15" spans="1:7" x14ac:dyDescent="0.25">
      <c r="A15" s="50" t="s">
        <v>483</v>
      </c>
      <c r="B15" s="116">
        <v>0</v>
      </c>
      <c r="C15" s="116">
        <v>0</v>
      </c>
      <c r="D15" s="116">
        <v>0</v>
      </c>
      <c r="E15" s="116">
        <v>0</v>
      </c>
      <c r="F15" s="116">
        <v>0</v>
      </c>
      <c r="G15" s="116">
        <v>0</v>
      </c>
    </row>
    <row r="16" spans="1:7" x14ac:dyDescent="0.25">
      <c r="A16" s="50"/>
      <c r="B16" s="116"/>
      <c r="C16" s="116"/>
      <c r="D16" s="116"/>
      <c r="E16" s="116"/>
      <c r="F16" s="116"/>
      <c r="G16" s="116"/>
    </row>
    <row r="17" spans="1:7" x14ac:dyDescent="0.25">
      <c r="A17" s="3" t="s">
        <v>484</v>
      </c>
      <c r="B17" s="190">
        <v>0</v>
      </c>
      <c r="C17" s="190">
        <v>0</v>
      </c>
      <c r="D17" s="190">
        <v>0</v>
      </c>
      <c r="E17" s="190">
        <v>0</v>
      </c>
      <c r="F17" s="190">
        <v>0</v>
      </c>
      <c r="G17" s="190">
        <v>0</v>
      </c>
    </row>
    <row r="18" spans="1:7" x14ac:dyDescent="0.25">
      <c r="A18" s="50" t="s">
        <v>475</v>
      </c>
      <c r="B18" s="191">
        <v>0</v>
      </c>
      <c r="C18" s="191">
        <v>0</v>
      </c>
      <c r="D18" s="191">
        <v>0</v>
      </c>
      <c r="E18" s="191">
        <v>0</v>
      </c>
      <c r="F18" s="191">
        <v>0</v>
      </c>
      <c r="G18" s="191">
        <v>0</v>
      </c>
    </row>
    <row r="19" spans="1:7" x14ac:dyDescent="0.25">
      <c r="A19" s="50" t="s">
        <v>476</v>
      </c>
      <c r="B19" s="191">
        <v>0</v>
      </c>
      <c r="C19" s="191">
        <v>0</v>
      </c>
      <c r="D19" s="191">
        <v>0</v>
      </c>
      <c r="E19" s="191">
        <v>0</v>
      </c>
      <c r="F19" s="191">
        <v>0</v>
      </c>
      <c r="G19" s="191">
        <v>0</v>
      </c>
    </row>
    <row r="20" spans="1:7" x14ac:dyDescent="0.25">
      <c r="A20" s="50" t="s">
        <v>477</v>
      </c>
      <c r="B20" s="191">
        <v>0</v>
      </c>
      <c r="C20" s="191">
        <v>0</v>
      </c>
      <c r="D20" s="191">
        <v>0</v>
      </c>
      <c r="E20" s="191">
        <v>0</v>
      </c>
      <c r="F20" s="191">
        <v>0</v>
      </c>
      <c r="G20" s="191">
        <v>0</v>
      </c>
    </row>
    <row r="21" spans="1:7" x14ac:dyDescent="0.25">
      <c r="A21" s="50" t="s">
        <v>478</v>
      </c>
      <c r="B21" s="191">
        <v>0</v>
      </c>
      <c r="C21" s="191">
        <v>0</v>
      </c>
      <c r="D21" s="191">
        <v>0</v>
      </c>
      <c r="E21" s="191">
        <v>0</v>
      </c>
      <c r="F21" s="191">
        <v>0</v>
      </c>
      <c r="G21" s="191">
        <v>0</v>
      </c>
    </row>
    <row r="22" spans="1:7" x14ac:dyDescent="0.25">
      <c r="A22" s="51" t="s">
        <v>479</v>
      </c>
      <c r="B22" s="191">
        <v>0</v>
      </c>
      <c r="C22" s="191">
        <v>0</v>
      </c>
      <c r="D22" s="191">
        <v>0</v>
      </c>
      <c r="E22" s="191">
        <v>0</v>
      </c>
      <c r="F22" s="191">
        <v>0</v>
      </c>
      <c r="G22" s="191">
        <v>0</v>
      </c>
    </row>
    <row r="23" spans="1:7" x14ac:dyDescent="0.25">
      <c r="A23" s="51" t="s">
        <v>480</v>
      </c>
      <c r="B23" s="191">
        <v>0</v>
      </c>
      <c r="C23" s="191">
        <v>0</v>
      </c>
      <c r="D23" s="191">
        <v>0</v>
      </c>
      <c r="E23" s="191">
        <v>0</v>
      </c>
      <c r="F23" s="191">
        <v>0</v>
      </c>
      <c r="G23" s="191">
        <v>0</v>
      </c>
    </row>
    <row r="24" spans="1:7" x14ac:dyDescent="0.25">
      <c r="A24" s="51" t="s">
        <v>481</v>
      </c>
      <c r="B24" s="191">
        <v>0</v>
      </c>
      <c r="C24" s="191">
        <v>0</v>
      </c>
      <c r="D24" s="191">
        <v>0</v>
      </c>
      <c r="E24" s="191">
        <v>0</v>
      </c>
      <c r="F24" s="191">
        <v>0</v>
      </c>
      <c r="G24" s="191">
        <v>0</v>
      </c>
    </row>
    <row r="25" spans="1:7" x14ac:dyDescent="0.25">
      <c r="A25" s="51" t="s">
        <v>485</v>
      </c>
      <c r="B25" s="191">
        <v>0</v>
      </c>
      <c r="C25" s="191">
        <v>0</v>
      </c>
      <c r="D25" s="191">
        <v>0</v>
      </c>
      <c r="E25" s="191">
        <v>0</v>
      </c>
      <c r="F25" s="191">
        <v>0</v>
      </c>
      <c r="G25" s="191">
        <v>0</v>
      </c>
    </row>
    <row r="26" spans="1:7" x14ac:dyDescent="0.25">
      <c r="A26" s="51" t="s">
        <v>483</v>
      </c>
      <c r="B26" s="191">
        <v>0</v>
      </c>
      <c r="C26" s="191">
        <v>0</v>
      </c>
      <c r="D26" s="191">
        <v>0</v>
      </c>
      <c r="E26" s="191">
        <v>0</v>
      </c>
      <c r="F26" s="191">
        <v>0</v>
      </c>
      <c r="G26" s="191">
        <v>0</v>
      </c>
    </row>
    <row r="27" spans="1:7" x14ac:dyDescent="0.25">
      <c r="A27" s="38" t="s">
        <v>460</v>
      </c>
      <c r="B27" s="60"/>
      <c r="C27" s="60"/>
      <c r="D27" s="192"/>
      <c r="E27" s="192"/>
      <c r="F27" s="192"/>
      <c r="G27" s="192"/>
    </row>
    <row r="28" spans="1:7" ht="14.45" customHeight="1" x14ac:dyDescent="0.25">
      <c r="A28" s="3" t="s">
        <v>486</v>
      </c>
      <c r="B28" s="190">
        <v>0</v>
      </c>
      <c r="C28" s="190">
        <v>0</v>
      </c>
      <c r="D28" s="188">
        <f t="shared" ref="D28:G28" si="1">D6+D17</f>
        <v>39850208.629999995</v>
      </c>
      <c r="E28" s="188">
        <f t="shared" si="1"/>
        <v>72521052.879999995</v>
      </c>
      <c r="F28" s="188">
        <f t="shared" si="1"/>
        <v>69982503.989999995</v>
      </c>
      <c r="G28" s="188">
        <f t="shared" si="1"/>
        <v>65437819.919999994</v>
      </c>
    </row>
    <row r="29" spans="1:7" x14ac:dyDescent="0.25">
      <c r="A29" s="47"/>
      <c r="B29" s="47"/>
      <c r="C29" s="47"/>
      <c r="D29" s="47"/>
      <c r="E29" s="47"/>
      <c r="F29" s="47"/>
      <c r="G29" s="47"/>
    </row>
    <row r="30" spans="1:7" x14ac:dyDescent="0.25">
      <c r="A30" s="165" t="s">
        <v>549</v>
      </c>
    </row>
    <row r="31" spans="1:7" x14ac:dyDescent="0.25">
      <c r="A31" t="s">
        <v>497</v>
      </c>
    </row>
    <row r="32" spans="1:7" x14ac:dyDescent="0.25">
      <c r="A32" t="s">
        <v>498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C6 B17:C28 D17:G27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146" t="s">
        <v>499</v>
      </c>
      <c r="B1" s="136"/>
      <c r="C1" s="136"/>
      <c r="D1" s="136"/>
      <c r="E1" s="136"/>
      <c r="F1" s="136"/>
    </row>
    <row r="2" spans="1:6" x14ac:dyDescent="0.25">
      <c r="A2" s="138" t="str">
        <f>'Formato 1'!A2</f>
        <v xml:space="preserve"> Junta Municipal de Agua Potable y Alcantarillado de Acámbaro, Gto.</v>
      </c>
      <c r="B2" s="139"/>
      <c r="C2" s="139"/>
      <c r="D2" s="139"/>
      <c r="E2" s="139"/>
      <c r="F2" s="140"/>
    </row>
    <row r="3" spans="1:6" x14ac:dyDescent="0.25">
      <c r="A3" s="141" t="s">
        <v>500</v>
      </c>
      <c r="B3" s="142"/>
      <c r="C3" s="142"/>
      <c r="D3" s="142"/>
      <c r="E3" s="142"/>
      <c r="F3" s="143"/>
    </row>
    <row r="4" spans="1:6" ht="30" x14ac:dyDescent="0.25">
      <c r="A4" s="100" t="s">
        <v>5</v>
      </c>
      <c r="B4" s="7" t="s">
        <v>501</v>
      </c>
      <c r="C4" s="31" t="s">
        <v>502</v>
      </c>
      <c r="D4" s="31" t="s">
        <v>503</v>
      </c>
      <c r="E4" s="31" t="s">
        <v>504</v>
      </c>
      <c r="F4" s="31" t="s">
        <v>505</v>
      </c>
    </row>
    <row r="5" spans="1:6" ht="15.75" customHeight="1" x14ac:dyDescent="0.25">
      <c r="A5" s="104" t="s">
        <v>506</v>
      </c>
      <c r="B5" s="109"/>
      <c r="C5" s="109"/>
      <c r="D5" s="109"/>
      <c r="E5" s="109"/>
      <c r="F5" s="109"/>
    </row>
    <row r="6" spans="1:6" ht="30" x14ac:dyDescent="0.25">
      <c r="A6" s="107" t="s">
        <v>507</v>
      </c>
      <c r="B6" s="106"/>
      <c r="C6" s="106"/>
      <c r="D6" s="106"/>
      <c r="E6" s="106"/>
      <c r="F6" s="106"/>
    </row>
    <row r="7" spans="1:6" ht="15.75" customHeight="1" x14ac:dyDescent="0.25">
      <c r="A7" s="107" t="s">
        <v>508</v>
      </c>
      <c r="B7" s="106"/>
      <c r="C7" s="106"/>
      <c r="D7" s="106"/>
      <c r="E7" s="106"/>
      <c r="F7" s="106"/>
    </row>
    <row r="8" spans="1:6" x14ac:dyDescent="0.25">
      <c r="A8" s="108"/>
      <c r="B8" s="106"/>
      <c r="C8" s="106"/>
      <c r="D8" s="106"/>
      <c r="E8" s="106"/>
      <c r="F8" s="106"/>
    </row>
    <row r="9" spans="1:6" x14ac:dyDescent="0.25">
      <c r="A9" s="113" t="s">
        <v>509</v>
      </c>
      <c r="B9" s="106"/>
      <c r="C9" s="106"/>
      <c r="D9" s="106"/>
      <c r="E9" s="106"/>
      <c r="F9" s="106"/>
    </row>
    <row r="10" spans="1:6" x14ac:dyDescent="0.25">
      <c r="A10" s="107" t="s">
        <v>510</v>
      </c>
      <c r="B10" s="116"/>
      <c r="C10" s="116"/>
      <c r="D10" s="116"/>
      <c r="E10" s="116"/>
      <c r="F10" s="116"/>
    </row>
    <row r="11" spans="1:6" x14ac:dyDescent="0.25">
      <c r="A11" s="55" t="s">
        <v>511</v>
      </c>
      <c r="B11" s="116"/>
      <c r="C11" s="116"/>
      <c r="D11" s="116"/>
      <c r="E11" s="116"/>
      <c r="F11" s="116"/>
    </row>
    <row r="12" spans="1:6" x14ac:dyDescent="0.25">
      <c r="A12" s="55" t="s">
        <v>512</v>
      </c>
      <c r="B12" s="116"/>
      <c r="C12" s="116"/>
      <c r="D12" s="116"/>
      <c r="E12" s="116"/>
      <c r="F12" s="116"/>
    </row>
    <row r="13" spans="1:6" x14ac:dyDescent="0.25">
      <c r="A13" s="55" t="s">
        <v>513</v>
      </c>
      <c r="B13" s="116"/>
      <c r="C13" s="116"/>
      <c r="D13" s="116"/>
      <c r="E13" s="116"/>
      <c r="F13" s="116"/>
    </row>
    <row r="14" spans="1:6" x14ac:dyDescent="0.25">
      <c r="A14" s="107" t="s">
        <v>514</v>
      </c>
      <c r="B14" s="116"/>
      <c r="C14" s="116"/>
      <c r="D14" s="116"/>
      <c r="E14" s="116"/>
      <c r="F14" s="116"/>
    </row>
    <row r="15" spans="1:6" x14ac:dyDescent="0.25">
      <c r="A15" s="55" t="s">
        <v>511</v>
      </c>
      <c r="B15" s="116"/>
      <c r="C15" s="116"/>
      <c r="D15" s="116"/>
      <c r="E15" s="116"/>
      <c r="F15" s="116"/>
    </row>
    <row r="16" spans="1:6" x14ac:dyDescent="0.25">
      <c r="A16" s="55" t="s">
        <v>512</v>
      </c>
      <c r="B16" s="117"/>
      <c r="C16" s="117"/>
      <c r="D16" s="117"/>
      <c r="E16" s="117"/>
      <c r="F16" s="117"/>
    </row>
    <row r="17" spans="1:6" x14ac:dyDescent="0.25">
      <c r="A17" s="55" t="s">
        <v>513</v>
      </c>
      <c r="B17" s="118"/>
      <c r="C17" s="118"/>
      <c r="D17" s="118"/>
      <c r="E17" s="118"/>
      <c r="F17" s="118"/>
    </row>
    <row r="18" spans="1:6" x14ac:dyDescent="0.25">
      <c r="A18" s="107" t="s">
        <v>515</v>
      </c>
      <c r="B18" s="118"/>
      <c r="C18" s="118"/>
      <c r="D18" s="118"/>
      <c r="E18" s="118"/>
      <c r="F18" s="118"/>
    </row>
    <row r="19" spans="1:6" x14ac:dyDescent="0.25">
      <c r="A19" s="107" t="s">
        <v>516</v>
      </c>
      <c r="B19" s="118"/>
      <c r="C19" s="118"/>
      <c r="D19" s="118"/>
      <c r="E19" s="118"/>
      <c r="F19" s="118"/>
    </row>
    <row r="20" spans="1:6" x14ac:dyDescent="0.25">
      <c r="A20" s="107" t="s">
        <v>517</v>
      </c>
      <c r="B20" s="119"/>
      <c r="C20" s="119"/>
      <c r="D20" s="119"/>
      <c r="E20" s="119"/>
      <c r="F20" s="119"/>
    </row>
    <row r="21" spans="1:6" x14ac:dyDescent="0.25">
      <c r="A21" s="107" t="s">
        <v>518</v>
      </c>
      <c r="B21" s="119"/>
      <c r="C21" s="119"/>
      <c r="D21" s="119"/>
      <c r="E21" s="119"/>
      <c r="F21" s="119"/>
    </row>
    <row r="22" spans="1:6" x14ac:dyDescent="0.25">
      <c r="A22" s="107" t="s">
        <v>519</v>
      </c>
      <c r="B22" s="119"/>
      <c r="C22" s="119"/>
      <c r="D22" s="119"/>
      <c r="E22" s="119"/>
      <c r="F22" s="119"/>
    </row>
    <row r="23" spans="1:6" x14ac:dyDescent="0.25">
      <c r="A23" s="107" t="s">
        <v>520</v>
      </c>
      <c r="B23" s="119"/>
      <c r="C23" s="119"/>
      <c r="D23" s="119"/>
      <c r="E23" s="119"/>
      <c r="F23" s="119"/>
    </row>
    <row r="24" spans="1:6" x14ac:dyDescent="0.25">
      <c r="A24" s="107" t="s">
        <v>521</v>
      </c>
      <c r="B24" s="111"/>
      <c r="C24" s="111"/>
      <c r="D24" s="111"/>
      <c r="E24" s="111"/>
      <c r="F24" s="111"/>
    </row>
    <row r="25" spans="1:6" x14ac:dyDescent="0.25">
      <c r="A25" s="107" t="s">
        <v>522</v>
      </c>
      <c r="B25" s="111"/>
      <c r="C25" s="111"/>
      <c r="D25" s="111"/>
      <c r="E25" s="111"/>
      <c r="F25" s="111"/>
    </row>
    <row r="26" spans="1:6" x14ac:dyDescent="0.25">
      <c r="A26" s="108"/>
      <c r="B26" s="112"/>
      <c r="C26" s="112"/>
      <c r="D26" s="112"/>
      <c r="E26" s="112"/>
      <c r="F26" s="112"/>
    </row>
    <row r="27" spans="1:6" ht="14.45" customHeight="1" x14ac:dyDescent="0.25">
      <c r="A27" s="113" t="s">
        <v>523</v>
      </c>
      <c r="B27" s="110"/>
      <c r="C27" s="110"/>
      <c r="D27" s="110"/>
      <c r="E27" s="110"/>
      <c r="F27" s="110"/>
    </row>
    <row r="28" spans="1:6" x14ac:dyDescent="0.25">
      <c r="A28" s="107" t="s">
        <v>524</v>
      </c>
      <c r="B28" s="72"/>
      <c r="C28" s="72"/>
      <c r="D28" s="72"/>
      <c r="E28" s="72"/>
      <c r="F28" s="72"/>
    </row>
    <row r="29" spans="1:6" x14ac:dyDescent="0.25">
      <c r="A29" s="103"/>
      <c r="B29" s="46"/>
      <c r="C29" s="46"/>
      <c r="D29" s="46"/>
      <c r="E29" s="46"/>
      <c r="F29" s="46"/>
    </row>
    <row r="30" spans="1:6" x14ac:dyDescent="0.25">
      <c r="A30" s="114" t="s">
        <v>525</v>
      </c>
      <c r="B30" s="46"/>
      <c r="C30" s="46"/>
      <c r="D30" s="46"/>
      <c r="E30" s="46"/>
      <c r="F30" s="46"/>
    </row>
    <row r="31" spans="1:6" x14ac:dyDescent="0.25">
      <c r="A31" s="115" t="s">
        <v>510</v>
      </c>
      <c r="B31" s="72"/>
      <c r="C31" s="72"/>
      <c r="D31" s="72"/>
      <c r="E31" s="72"/>
      <c r="F31" s="72"/>
    </row>
    <row r="32" spans="1:6" x14ac:dyDescent="0.25">
      <c r="A32" s="115" t="s">
        <v>514</v>
      </c>
      <c r="B32" s="72"/>
      <c r="C32" s="72"/>
      <c r="D32" s="72"/>
      <c r="E32" s="72"/>
      <c r="F32" s="72"/>
    </row>
    <row r="33" spans="1:6" x14ac:dyDescent="0.25">
      <c r="A33" s="115" t="s">
        <v>526</v>
      </c>
      <c r="B33" s="72"/>
      <c r="C33" s="72"/>
      <c r="D33" s="72"/>
      <c r="E33" s="72"/>
      <c r="F33" s="72"/>
    </row>
    <row r="34" spans="1:6" x14ac:dyDescent="0.25">
      <c r="A34" s="103"/>
      <c r="B34" s="46"/>
      <c r="C34" s="46"/>
      <c r="D34" s="46"/>
      <c r="E34" s="46"/>
      <c r="F34" s="46"/>
    </row>
    <row r="35" spans="1:6" x14ac:dyDescent="0.25">
      <c r="A35" s="114" t="s">
        <v>527</v>
      </c>
      <c r="B35" s="46"/>
      <c r="C35" s="46"/>
      <c r="D35" s="46"/>
      <c r="E35" s="46"/>
      <c r="F35" s="46"/>
    </row>
    <row r="36" spans="1:6" x14ac:dyDescent="0.25">
      <c r="A36" s="115" t="s">
        <v>528</v>
      </c>
      <c r="B36" s="46"/>
      <c r="C36" s="46"/>
      <c r="D36" s="46"/>
      <c r="E36" s="46"/>
      <c r="F36" s="46"/>
    </row>
    <row r="37" spans="1:6" x14ac:dyDescent="0.25">
      <c r="A37" s="115" t="s">
        <v>529</v>
      </c>
      <c r="B37" s="46"/>
      <c r="C37" s="46"/>
      <c r="D37" s="46"/>
      <c r="E37" s="46"/>
      <c r="F37" s="46"/>
    </row>
    <row r="38" spans="1:6" x14ac:dyDescent="0.25">
      <c r="A38" s="115" t="s">
        <v>530</v>
      </c>
      <c r="B38" s="46"/>
      <c r="C38" s="46"/>
      <c r="D38" s="46"/>
      <c r="E38" s="46"/>
      <c r="F38" s="46"/>
    </row>
    <row r="39" spans="1:6" x14ac:dyDescent="0.25">
      <c r="A39" s="103"/>
      <c r="B39" s="46"/>
      <c r="C39" s="46"/>
      <c r="D39" s="46"/>
      <c r="E39" s="46"/>
      <c r="F39" s="46"/>
    </row>
    <row r="40" spans="1:6" x14ac:dyDescent="0.25">
      <c r="A40" s="114" t="s">
        <v>531</v>
      </c>
      <c r="B40" s="46"/>
      <c r="C40" s="46"/>
      <c r="D40" s="46"/>
      <c r="E40" s="46"/>
      <c r="F40" s="46"/>
    </row>
    <row r="41" spans="1:6" x14ac:dyDescent="0.25">
      <c r="A41" s="103"/>
      <c r="B41" s="46"/>
      <c r="C41" s="46"/>
      <c r="D41" s="46"/>
      <c r="E41" s="46"/>
      <c r="F41" s="46"/>
    </row>
    <row r="42" spans="1:6" x14ac:dyDescent="0.25">
      <c r="A42" s="114" t="s">
        <v>532</v>
      </c>
      <c r="B42" s="46"/>
      <c r="C42" s="46"/>
      <c r="D42" s="46"/>
      <c r="E42" s="46"/>
      <c r="F42" s="46"/>
    </row>
    <row r="43" spans="1:6" x14ac:dyDescent="0.25">
      <c r="A43" s="115" t="s">
        <v>533</v>
      </c>
      <c r="B43" s="72"/>
      <c r="C43" s="72"/>
      <c r="D43" s="72"/>
      <c r="E43" s="72"/>
      <c r="F43" s="72"/>
    </row>
    <row r="44" spans="1:6" x14ac:dyDescent="0.25">
      <c r="A44" s="115" t="s">
        <v>534</v>
      </c>
      <c r="B44" s="72"/>
      <c r="C44" s="72"/>
      <c r="D44" s="72"/>
      <c r="E44" s="72"/>
      <c r="F44" s="72"/>
    </row>
    <row r="45" spans="1:6" x14ac:dyDescent="0.25">
      <c r="A45" s="115" t="s">
        <v>535</v>
      </c>
      <c r="B45" s="72"/>
      <c r="C45" s="72"/>
      <c r="D45" s="72"/>
      <c r="E45" s="72"/>
      <c r="F45" s="72"/>
    </row>
    <row r="46" spans="1:6" x14ac:dyDescent="0.25">
      <c r="A46" s="103"/>
      <c r="B46" s="46"/>
      <c r="C46" s="46"/>
      <c r="D46" s="46"/>
      <c r="E46" s="46"/>
      <c r="F46" s="46"/>
    </row>
    <row r="47" spans="1:6" ht="30" x14ac:dyDescent="0.25">
      <c r="A47" s="114" t="s">
        <v>536</v>
      </c>
      <c r="B47" s="46"/>
      <c r="C47" s="46"/>
      <c r="D47" s="46"/>
      <c r="E47" s="46"/>
      <c r="F47" s="46"/>
    </row>
    <row r="48" spans="1:6" x14ac:dyDescent="0.25">
      <c r="A48" s="115" t="s">
        <v>534</v>
      </c>
      <c r="B48" s="72"/>
      <c r="C48" s="72"/>
      <c r="D48" s="72"/>
      <c r="E48" s="72"/>
      <c r="F48" s="72"/>
    </row>
    <row r="49" spans="1:6" x14ac:dyDescent="0.25">
      <c r="A49" s="115" t="s">
        <v>535</v>
      </c>
      <c r="B49" s="72"/>
      <c r="C49" s="72"/>
      <c r="D49" s="72"/>
      <c r="E49" s="72"/>
      <c r="F49" s="72"/>
    </row>
    <row r="50" spans="1:6" x14ac:dyDescent="0.25">
      <c r="A50" s="103"/>
      <c r="B50" s="46"/>
      <c r="C50" s="46"/>
      <c r="D50" s="46"/>
      <c r="E50" s="46"/>
      <c r="F50" s="46"/>
    </row>
    <row r="51" spans="1:6" x14ac:dyDescent="0.25">
      <c r="A51" s="114" t="s">
        <v>537</v>
      </c>
      <c r="B51" s="46"/>
      <c r="C51" s="46"/>
      <c r="D51" s="46"/>
      <c r="E51" s="46"/>
      <c r="F51" s="46"/>
    </row>
    <row r="52" spans="1:6" x14ac:dyDescent="0.25">
      <c r="A52" s="115" t="s">
        <v>534</v>
      </c>
      <c r="B52" s="72"/>
      <c r="C52" s="72"/>
      <c r="D52" s="72"/>
      <c r="E52" s="72"/>
      <c r="F52" s="72"/>
    </row>
    <row r="53" spans="1:6" x14ac:dyDescent="0.25">
      <c r="A53" s="115" t="s">
        <v>535</v>
      </c>
      <c r="B53" s="72"/>
      <c r="C53" s="72"/>
      <c r="D53" s="72"/>
      <c r="E53" s="72"/>
      <c r="F53" s="72"/>
    </row>
    <row r="54" spans="1:6" x14ac:dyDescent="0.25">
      <c r="A54" s="115" t="s">
        <v>538</v>
      </c>
      <c r="B54" s="72"/>
      <c r="C54" s="72"/>
      <c r="D54" s="72"/>
      <c r="E54" s="72"/>
      <c r="F54" s="72"/>
    </row>
    <row r="55" spans="1:6" x14ac:dyDescent="0.25">
      <c r="A55" s="103"/>
      <c r="B55" s="46"/>
      <c r="C55" s="46"/>
      <c r="D55" s="46"/>
      <c r="E55" s="46"/>
      <c r="F55" s="46"/>
    </row>
    <row r="56" spans="1:6" x14ac:dyDescent="0.25">
      <c r="A56" s="114" t="s">
        <v>539</v>
      </c>
      <c r="B56" s="46"/>
      <c r="C56" s="46"/>
      <c r="D56" s="46"/>
      <c r="E56" s="46"/>
      <c r="F56" s="46"/>
    </row>
    <row r="57" spans="1:6" x14ac:dyDescent="0.25">
      <c r="A57" s="115" t="s">
        <v>534</v>
      </c>
      <c r="B57" s="72"/>
      <c r="C57" s="72"/>
      <c r="D57" s="72"/>
      <c r="E57" s="72"/>
      <c r="F57" s="72"/>
    </row>
    <row r="58" spans="1:6" x14ac:dyDescent="0.25">
      <c r="A58" s="115" t="s">
        <v>535</v>
      </c>
      <c r="B58" s="72"/>
      <c r="C58" s="72"/>
      <c r="D58" s="72"/>
      <c r="E58" s="72"/>
      <c r="F58" s="72"/>
    </row>
    <row r="59" spans="1:6" x14ac:dyDescent="0.25">
      <c r="A59" s="103"/>
      <c r="B59" s="46"/>
      <c r="C59" s="46"/>
      <c r="D59" s="46"/>
      <c r="E59" s="46"/>
      <c r="F59" s="46"/>
    </row>
    <row r="60" spans="1:6" x14ac:dyDescent="0.25">
      <c r="A60" s="114" t="s">
        <v>540</v>
      </c>
      <c r="B60" s="46"/>
      <c r="C60" s="46"/>
      <c r="D60" s="46"/>
      <c r="E60" s="46"/>
      <c r="F60" s="46"/>
    </row>
    <row r="61" spans="1:6" x14ac:dyDescent="0.25">
      <c r="A61" s="115" t="s">
        <v>541</v>
      </c>
      <c r="B61" s="102"/>
      <c r="C61" s="102"/>
      <c r="D61" s="102"/>
      <c r="E61" s="102"/>
      <c r="F61" s="102"/>
    </row>
    <row r="62" spans="1:6" x14ac:dyDescent="0.25">
      <c r="A62" s="115" t="s">
        <v>542</v>
      </c>
      <c r="B62" s="120"/>
      <c r="C62" s="120"/>
      <c r="D62" s="120"/>
      <c r="E62" s="120"/>
      <c r="F62" s="120"/>
    </row>
    <row r="63" spans="1:6" x14ac:dyDescent="0.25">
      <c r="A63" s="103"/>
      <c r="B63" s="102"/>
      <c r="C63" s="102"/>
      <c r="D63" s="102"/>
      <c r="E63" s="102"/>
      <c r="F63" s="102"/>
    </row>
    <row r="64" spans="1:6" x14ac:dyDescent="0.25">
      <c r="A64" s="114" t="s">
        <v>543</v>
      </c>
      <c r="B64" s="102"/>
      <c r="C64" s="102"/>
      <c r="D64" s="102"/>
      <c r="E64" s="102"/>
      <c r="F64" s="102"/>
    </row>
    <row r="65" spans="1:6" x14ac:dyDescent="0.25">
      <c r="A65" s="115" t="s">
        <v>544</v>
      </c>
      <c r="B65" s="102"/>
      <c r="C65" s="102"/>
      <c r="D65" s="102"/>
      <c r="E65" s="102"/>
      <c r="F65" s="102"/>
    </row>
    <row r="66" spans="1:6" x14ac:dyDescent="0.25">
      <c r="A66" s="115" t="s">
        <v>545</v>
      </c>
      <c r="B66" s="103"/>
      <c r="C66" s="46"/>
      <c r="D66" s="103"/>
      <c r="E66" s="103"/>
      <c r="F66" s="103"/>
    </row>
    <row r="67" spans="1:6" x14ac:dyDescent="0.25">
      <c r="A67" s="47"/>
      <c r="B67" s="47"/>
      <c r="C67" s="47"/>
      <c r="D67" s="47"/>
      <c r="E67" s="47"/>
      <c r="F67" s="47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6"/>
  <sheetViews>
    <sheetView showGridLines="0" zoomScale="75" zoomScaleNormal="75" workbookViewId="0">
      <selection activeCell="A46" sqref="A46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135" t="s">
        <v>123</v>
      </c>
      <c r="B1" s="136"/>
      <c r="C1" s="136"/>
      <c r="D1" s="136"/>
      <c r="E1" s="136"/>
      <c r="F1" s="136"/>
      <c r="G1" s="136"/>
      <c r="H1" s="137"/>
    </row>
    <row r="2" spans="1:8" x14ac:dyDescent="0.25">
      <c r="A2" s="138" t="str">
        <f>'Formato 1'!A2</f>
        <v xml:space="preserve"> Junta Municipal de Agua Potable y Alcantarillado de Acámbaro, Gto.</v>
      </c>
      <c r="B2" s="139"/>
      <c r="C2" s="139"/>
      <c r="D2" s="139"/>
      <c r="E2" s="139"/>
      <c r="F2" s="139"/>
      <c r="G2" s="139"/>
      <c r="H2" s="140"/>
    </row>
    <row r="3" spans="1:8" ht="15" customHeight="1" x14ac:dyDescent="0.25">
      <c r="A3" s="141" t="s">
        <v>124</v>
      </c>
      <c r="B3" s="142"/>
      <c r="C3" s="142"/>
      <c r="D3" s="142"/>
      <c r="E3" s="142"/>
      <c r="F3" s="142"/>
      <c r="G3" s="142"/>
      <c r="H3" s="143"/>
    </row>
    <row r="4" spans="1:8" ht="15" customHeight="1" x14ac:dyDescent="0.25">
      <c r="A4" s="141" t="s">
        <v>548</v>
      </c>
      <c r="B4" s="142"/>
      <c r="C4" s="142"/>
      <c r="D4" s="142"/>
      <c r="E4" s="142"/>
      <c r="F4" s="142"/>
      <c r="G4" s="142"/>
      <c r="H4" s="143"/>
    </row>
    <row r="5" spans="1:8" x14ac:dyDescent="0.25">
      <c r="A5" s="128" t="s">
        <v>2</v>
      </c>
      <c r="B5" s="129"/>
      <c r="C5" s="129"/>
      <c r="D5" s="129"/>
      <c r="E5" s="129"/>
      <c r="F5" s="129"/>
      <c r="G5" s="129"/>
      <c r="H5" s="130"/>
    </row>
    <row r="6" spans="1:8" ht="41.45" customHeight="1" x14ac:dyDescent="0.2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25">
      <c r="A7" s="82"/>
      <c r="B7" s="83"/>
      <c r="C7" s="83"/>
      <c r="D7" s="83"/>
      <c r="E7" s="83"/>
      <c r="F7" s="83"/>
      <c r="G7" s="83"/>
      <c r="H7" s="83"/>
    </row>
    <row r="8" spans="1:8" x14ac:dyDescent="0.25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25">
      <c r="A9" s="84" t="s">
        <v>133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</row>
    <row r="10" spans="1:8" ht="17.25" customHeight="1" x14ac:dyDescent="0.25">
      <c r="A10" s="85" t="s">
        <v>134</v>
      </c>
      <c r="B10" s="86">
        <v>0</v>
      </c>
      <c r="C10" s="40">
        <v>0</v>
      </c>
      <c r="D10" s="86">
        <v>0</v>
      </c>
      <c r="E10" s="86">
        <v>0</v>
      </c>
      <c r="F10" s="86">
        <v>0</v>
      </c>
      <c r="G10" s="86">
        <v>0</v>
      </c>
      <c r="H10" s="86">
        <v>0</v>
      </c>
    </row>
    <row r="11" spans="1:8" x14ac:dyDescent="0.25">
      <c r="A11" s="85" t="s">
        <v>135</v>
      </c>
      <c r="B11" s="86">
        <v>0</v>
      </c>
      <c r="C11" s="40">
        <v>0</v>
      </c>
      <c r="D11" s="86">
        <v>0</v>
      </c>
      <c r="E11" s="86">
        <v>0</v>
      </c>
      <c r="F11" s="86">
        <v>0</v>
      </c>
      <c r="G11" s="40">
        <v>0</v>
      </c>
      <c r="H11" s="40">
        <v>0</v>
      </c>
    </row>
    <row r="12" spans="1:8" ht="16.5" customHeight="1" x14ac:dyDescent="0.25">
      <c r="A12" s="85" t="s">
        <v>136</v>
      </c>
      <c r="B12" s="86">
        <v>0</v>
      </c>
      <c r="C12" s="40">
        <v>0</v>
      </c>
      <c r="D12" s="86">
        <v>0</v>
      </c>
      <c r="E12" s="86">
        <v>0</v>
      </c>
      <c r="F12" s="86">
        <v>0</v>
      </c>
      <c r="G12" s="40">
        <v>0</v>
      </c>
      <c r="H12" s="40">
        <v>0</v>
      </c>
    </row>
    <row r="13" spans="1:8" x14ac:dyDescent="0.25">
      <c r="A13" s="84" t="s">
        <v>137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</row>
    <row r="14" spans="1:8" x14ac:dyDescent="0.25">
      <c r="A14" s="85" t="s">
        <v>138</v>
      </c>
      <c r="B14" s="86">
        <v>0</v>
      </c>
      <c r="C14" s="40">
        <v>0</v>
      </c>
      <c r="D14" s="86">
        <v>0</v>
      </c>
      <c r="E14" s="86">
        <v>0</v>
      </c>
      <c r="F14" s="86">
        <v>0</v>
      </c>
      <c r="G14" s="40">
        <v>0</v>
      </c>
      <c r="H14" s="40">
        <v>0</v>
      </c>
    </row>
    <row r="15" spans="1:8" ht="15" customHeight="1" x14ac:dyDescent="0.25">
      <c r="A15" s="85" t="s">
        <v>139</v>
      </c>
      <c r="B15" s="86">
        <v>0</v>
      </c>
      <c r="C15" s="40">
        <v>0</v>
      </c>
      <c r="D15" s="86">
        <v>0</v>
      </c>
      <c r="E15" s="86">
        <v>0</v>
      </c>
      <c r="F15" s="86">
        <v>0</v>
      </c>
      <c r="G15" s="40">
        <v>0</v>
      </c>
      <c r="H15" s="40">
        <v>0</v>
      </c>
    </row>
    <row r="16" spans="1:8" x14ac:dyDescent="0.25">
      <c r="A16" s="85" t="s">
        <v>140</v>
      </c>
      <c r="B16" s="86">
        <v>0</v>
      </c>
      <c r="C16" s="40">
        <v>0</v>
      </c>
      <c r="D16" s="86">
        <v>0</v>
      </c>
      <c r="E16" s="86">
        <v>0</v>
      </c>
      <c r="F16" s="86">
        <v>0</v>
      </c>
      <c r="G16" s="40">
        <v>0</v>
      </c>
      <c r="H16" s="40">
        <v>0</v>
      </c>
    </row>
    <row r="17" spans="1:8" x14ac:dyDescent="0.25">
      <c r="A17" s="87"/>
      <c r="B17" s="72"/>
      <c r="C17" s="72"/>
      <c r="D17" s="72"/>
      <c r="E17" s="72"/>
      <c r="F17" s="72"/>
      <c r="G17" s="72"/>
      <c r="H17" s="72"/>
    </row>
    <row r="18" spans="1:8" x14ac:dyDescent="0.25">
      <c r="A18" s="8" t="s">
        <v>141</v>
      </c>
      <c r="B18" s="152">
        <v>30461973.66</v>
      </c>
      <c r="C18" s="88"/>
      <c r="D18" s="88"/>
      <c r="E18" s="88"/>
      <c r="F18" s="152">
        <v>32047779.539999999</v>
      </c>
      <c r="G18" s="88"/>
      <c r="H18" s="88"/>
    </row>
    <row r="19" spans="1:8" ht="16.5" customHeight="1" x14ac:dyDescent="0.25">
      <c r="A19" s="87"/>
      <c r="B19" s="153"/>
      <c r="C19" s="72"/>
      <c r="D19" s="72"/>
      <c r="E19" s="72"/>
      <c r="F19" s="153"/>
      <c r="G19" s="72"/>
      <c r="H19" s="72"/>
    </row>
    <row r="20" spans="1:8" ht="14.45" customHeight="1" x14ac:dyDescent="0.25">
      <c r="A20" s="8" t="s">
        <v>142</v>
      </c>
      <c r="B20" s="152">
        <f>B8+B18</f>
        <v>30461973.66</v>
      </c>
      <c r="C20" s="4">
        <v>0</v>
      </c>
      <c r="D20" s="4">
        <v>0</v>
      </c>
      <c r="E20" s="4">
        <v>0</v>
      </c>
      <c r="F20" s="152">
        <f>F8+F18</f>
        <v>32047779.539999999</v>
      </c>
      <c r="G20" s="4">
        <v>0</v>
      </c>
      <c r="H20" s="4">
        <v>0</v>
      </c>
    </row>
    <row r="21" spans="1:8" ht="16.5" customHeight="1" x14ac:dyDescent="0.25">
      <c r="A21" s="87"/>
      <c r="B21" s="42"/>
      <c r="C21" s="42"/>
      <c r="D21" s="42"/>
      <c r="E21" s="42"/>
      <c r="F21" s="42"/>
      <c r="G21" s="42"/>
      <c r="H21" s="42"/>
    </row>
    <row r="22" spans="1:8" ht="16.5" customHeight="1" x14ac:dyDescent="0.25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25">
      <c r="A23" s="89" t="s">
        <v>144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</row>
    <row r="24" spans="1:8" ht="15" customHeight="1" x14ac:dyDescent="0.25">
      <c r="A24" s="89" t="s">
        <v>145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</row>
    <row r="25" spans="1:8" x14ac:dyDescent="0.25">
      <c r="A25" s="89" t="s">
        <v>146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</row>
    <row r="26" spans="1:8" ht="16.5" customHeight="1" x14ac:dyDescent="0.25">
      <c r="A26" s="9"/>
      <c r="B26" s="42"/>
      <c r="C26" s="42"/>
      <c r="D26" s="42"/>
      <c r="E26" s="42"/>
      <c r="F26" s="42"/>
      <c r="G26" s="42"/>
      <c r="H26" s="42"/>
    </row>
    <row r="27" spans="1:8" ht="16.5" customHeight="1" x14ac:dyDescent="0.25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25">
      <c r="A28" s="89" t="s">
        <v>148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</row>
    <row r="29" spans="1:8" ht="15" customHeight="1" x14ac:dyDescent="0.25">
      <c r="A29" s="89" t="s">
        <v>149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</row>
    <row r="30" spans="1:8" ht="15.75" customHeight="1" x14ac:dyDescent="0.25">
      <c r="A30" s="89" t="s">
        <v>150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</row>
    <row r="31" spans="1:8" ht="15" customHeight="1" x14ac:dyDescent="0.25">
      <c r="A31" s="10" t="s">
        <v>151</v>
      </c>
      <c r="B31" s="47"/>
      <c r="C31" s="47"/>
      <c r="D31" s="47"/>
      <c r="E31" s="47"/>
      <c r="F31" s="47"/>
      <c r="G31" s="47"/>
      <c r="H31" s="47"/>
    </row>
    <row r="32" spans="1:8" x14ac:dyDescent="0.25">
      <c r="A32" s="53"/>
    </row>
    <row r="33" spans="1:8" ht="14.45" customHeight="1" x14ac:dyDescent="0.25">
      <c r="A33" s="144" t="s">
        <v>152</v>
      </c>
      <c r="B33" s="144"/>
      <c r="C33" s="144"/>
      <c r="D33" s="144"/>
      <c r="E33" s="144"/>
      <c r="F33" s="144"/>
      <c r="G33" s="144"/>
      <c r="H33" s="144"/>
    </row>
    <row r="34" spans="1:8" ht="14.45" customHeight="1" x14ac:dyDescent="0.25">
      <c r="A34" s="144"/>
      <c r="B34" s="144"/>
      <c r="C34" s="144"/>
      <c r="D34" s="144"/>
      <c r="E34" s="144"/>
      <c r="F34" s="144"/>
      <c r="G34" s="144"/>
      <c r="H34" s="144"/>
    </row>
    <row r="35" spans="1:8" ht="14.45" customHeight="1" x14ac:dyDescent="0.25">
      <c r="A35" s="144"/>
      <c r="B35" s="144"/>
      <c r="C35" s="144"/>
      <c r="D35" s="144"/>
      <c r="E35" s="144"/>
      <c r="F35" s="144"/>
      <c r="G35" s="144"/>
      <c r="H35" s="144"/>
    </row>
    <row r="36" spans="1:8" ht="14.45" customHeight="1" x14ac:dyDescent="0.25">
      <c r="A36" s="144"/>
      <c r="B36" s="144"/>
      <c r="C36" s="144"/>
      <c r="D36" s="144"/>
      <c r="E36" s="144"/>
      <c r="F36" s="144"/>
      <c r="G36" s="144"/>
      <c r="H36" s="144"/>
    </row>
    <row r="37" spans="1:8" ht="14.45" customHeight="1" x14ac:dyDescent="0.25">
      <c r="A37" s="144"/>
      <c r="B37" s="144"/>
      <c r="C37" s="144"/>
      <c r="D37" s="144"/>
      <c r="E37" s="144"/>
      <c r="F37" s="144"/>
      <c r="G37" s="144"/>
      <c r="H37" s="144"/>
    </row>
    <row r="38" spans="1:8" x14ac:dyDescent="0.25">
      <c r="A38" s="53"/>
    </row>
    <row r="39" spans="1:8" ht="45" x14ac:dyDescent="0.2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25">
      <c r="A40" s="38"/>
      <c r="B40" s="46"/>
      <c r="C40" s="46"/>
      <c r="D40" s="46"/>
      <c r="E40" s="46"/>
      <c r="F40" s="46"/>
    </row>
    <row r="41" spans="1:8" x14ac:dyDescent="0.25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25">
      <c r="A42" s="89" t="s">
        <v>160</v>
      </c>
      <c r="B42" s="40">
        <v>0</v>
      </c>
      <c r="C42" s="40">
        <v>0</v>
      </c>
      <c r="D42" s="40">
        <v>0</v>
      </c>
      <c r="E42" s="40">
        <v>0</v>
      </c>
      <c r="F42" s="40">
        <v>0</v>
      </c>
      <c r="G42" s="56"/>
    </row>
    <row r="43" spans="1:8" x14ac:dyDescent="0.25">
      <c r="A43" s="89" t="s">
        <v>161</v>
      </c>
      <c r="B43" s="40">
        <v>0</v>
      </c>
      <c r="C43" s="40">
        <v>0</v>
      </c>
      <c r="D43" s="40">
        <v>0</v>
      </c>
      <c r="E43" s="40">
        <v>0</v>
      </c>
      <c r="F43" s="40">
        <v>0</v>
      </c>
      <c r="G43" s="56"/>
    </row>
    <row r="44" spans="1:8" x14ac:dyDescent="0.25">
      <c r="A44" s="89" t="s">
        <v>162</v>
      </c>
      <c r="B44" s="40">
        <v>0</v>
      </c>
      <c r="C44" s="40">
        <v>0</v>
      </c>
      <c r="D44" s="40">
        <v>0</v>
      </c>
      <c r="E44" s="40">
        <v>0</v>
      </c>
      <c r="F44" s="40">
        <v>0</v>
      </c>
      <c r="G44" s="56"/>
    </row>
    <row r="45" spans="1:8" x14ac:dyDescent="0.25">
      <c r="A45" s="11" t="s">
        <v>151</v>
      </c>
      <c r="B45" s="47"/>
      <c r="C45" s="47"/>
      <c r="D45" s="47"/>
      <c r="E45" s="47"/>
      <c r="F45" s="47"/>
    </row>
    <row r="46" spans="1:8" x14ac:dyDescent="0.25">
      <c r="A46" t="s">
        <v>549</v>
      </c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2"/>
  <sheetViews>
    <sheetView showGridLines="0" zoomScale="75" zoomScaleNormal="75" workbookViewId="0">
      <selection activeCell="A22" sqref="A22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35" t="s">
        <v>163</v>
      </c>
      <c r="B1" s="136"/>
      <c r="C1" s="136"/>
      <c r="D1" s="136"/>
      <c r="E1" s="136"/>
      <c r="F1" s="136"/>
      <c r="G1" s="136"/>
      <c r="H1" s="136"/>
      <c r="I1" s="136"/>
      <c r="J1" s="136"/>
      <c r="K1" s="137"/>
    </row>
    <row r="2" spans="1:11" ht="14.45" customHeight="1" x14ac:dyDescent="0.25">
      <c r="A2" s="138" t="str">
        <f>'Formato 1'!A2</f>
        <v xml:space="preserve"> Junta Municipal de Agua Potable y Alcantarillado de Acámbaro, Gto.</v>
      </c>
      <c r="B2" s="139"/>
      <c r="C2" s="139"/>
      <c r="D2" s="139"/>
      <c r="E2" s="139"/>
      <c r="F2" s="139"/>
      <c r="G2" s="139"/>
      <c r="H2" s="139"/>
      <c r="I2" s="139"/>
      <c r="J2" s="139"/>
      <c r="K2" s="140"/>
    </row>
    <row r="3" spans="1:11" x14ac:dyDescent="0.25">
      <c r="A3" s="141" t="s">
        <v>164</v>
      </c>
      <c r="B3" s="142"/>
      <c r="C3" s="142"/>
      <c r="D3" s="142"/>
      <c r="E3" s="142"/>
      <c r="F3" s="142"/>
      <c r="G3" s="142"/>
      <c r="H3" s="142"/>
      <c r="I3" s="142"/>
      <c r="J3" s="142"/>
      <c r="K3" s="143"/>
    </row>
    <row r="4" spans="1:11" x14ac:dyDescent="0.25">
      <c r="A4" s="141" t="str">
        <f>'Formato 2'!A4</f>
        <v>Del 1 de enero al 30 de Junio de 2026</v>
      </c>
      <c r="B4" s="142"/>
      <c r="C4" s="142"/>
      <c r="D4" s="142"/>
      <c r="E4" s="142"/>
      <c r="F4" s="142"/>
      <c r="G4" s="142"/>
      <c r="H4" s="142"/>
      <c r="I4" s="142"/>
      <c r="J4" s="142"/>
      <c r="K4" s="143"/>
    </row>
    <row r="5" spans="1:11" x14ac:dyDescent="0.25">
      <c r="A5" s="128" t="s">
        <v>2</v>
      </c>
      <c r="B5" s="129"/>
      <c r="C5" s="129"/>
      <c r="D5" s="129"/>
      <c r="E5" s="129"/>
      <c r="F5" s="129"/>
      <c r="G5" s="129"/>
      <c r="H5" s="129"/>
      <c r="I5" s="129"/>
      <c r="J5" s="129"/>
      <c r="K5" s="130"/>
    </row>
    <row r="6" spans="1:11" ht="72.75" customHeight="1" x14ac:dyDescent="0.2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25">
      <c r="A7" s="43"/>
      <c r="B7" s="46"/>
      <c r="C7" s="46"/>
      <c r="D7" s="46"/>
      <c r="E7" s="46"/>
      <c r="F7" s="46"/>
      <c r="G7" s="46"/>
      <c r="H7" s="46"/>
      <c r="I7" s="46"/>
      <c r="J7" s="46"/>
      <c r="K7" s="46"/>
    </row>
    <row r="8" spans="1:11" x14ac:dyDescent="0.25">
      <c r="A8" s="2" t="s">
        <v>176</v>
      </c>
      <c r="B8" s="79"/>
      <c r="C8" s="79"/>
      <c r="D8" s="79"/>
      <c r="E8" s="4">
        <v>0</v>
      </c>
      <c r="F8" s="79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80" t="s">
        <v>177</v>
      </c>
      <c r="B9" s="81"/>
      <c r="C9" s="81"/>
      <c r="D9" s="81"/>
      <c r="E9" s="40">
        <v>0</v>
      </c>
      <c r="F9" s="52"/>
      <c r="G9" s="40">
        <v>0</v>
      </c>
      <c r="H9" s="40">
        <v>0</v>
      </c>
      <c r="I9" s="40">
        <v>0</v>
      </c>
      <c r="J9" s="40">
        <v>0</v>
      </c>
      <c r="K9" s="40">
        <v>0</v>
      </c>
    </row>
    <row r="10" spans="1:11" x14ac:dyDescent="0.25">
      <c r="A10" s="80" t="s">
        <v>178</v>
      </c>
      <c r="B10" s="81"/>
      <c r="C10" s="81"/>
      <c r="D10" s="81"/>
      <c r="E10" s="40">
        <v>0</v>
      </c>
      <c r="F10" s="52"/>
      <c r="G10" s="40">
        <v>0</v>
      </c>
      <c r="H10" s="40">
        <v>0</v>
      </c>
      <c r="I10" s="40">
        <v>0</v>
      </c>
      <c r="J10" s="40">
        <v>0</v>
      </c>
      <c r="K10" s="40">
        <v>0</v>
      </c>
    </row>
    <row r="11" spans="1:11" x14ac:dyDescent="0.25">
      <c r="A11" s="80" t="s">
        <v>179</v>
      </c>
      <c r="B11" s="81"/>
      <c r="C11" s="81"/>
      <c r="D11" s="81"/>
      <c r="E11" s="40">
        <v>0</v>
      </c>
      <c r="F11" s="52"/>
      <c r="G11" s="40">
        <v>0</v>
      </c>
      <c r="H11" s="40">
        <v>0</v>
      </c>
      <c r="I11" s="40">
        <v>0</v>
      </c>
      <c r="J11" s="40">
        <v>0</v>
      </c>
      <c r="K11" s="40">
        <v>0</v>
      </c>
    </row>
    <row r="12" spans="1:11" x14ac:dyDescent="0.25">
      <c r="A12" s="80" t="s">
        <v>180</v>
      </c>
      <c r="B12" s="81"/>
      <c r="C12" s="81"/>
      <c r="D12" s="81"/>
      <c r="E12" s="40">
        <v>0</v>
      </c>
      <c r="F12" s="52"/>
      <c r="G12" s="40">
        <v>0</v>
      </c>
      <c r="H12" s="40">
        <v>0</v>
      </c>
      <c r="I12" s="40">
        <v>0</v>
      </c>
      <c r="J12" s="40">
        <v>0</v>
      </c>
      <c r="K12" s="40">
        <v>0</v>
      </c>
    </row>
    <row r="13" spans="1:11" x14ac:dyDescent="0.25">
      <c r="A13" s="101" t="s">
        <v>151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</row>
    <row r="14" spans="1:11" x14ac:dyDescent="0.25">
      <c r="A14" s="2" t="s">
        <v>181</v>
      </c>
      <c r="B14" s="79"/>
      <c r="C14" s="79"/>
      <c r="D14" s="79"/>
      <c r="E14" s="4">
        <v>0</v>
      </c>
      <c r="F14" s="79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80" t="s">
        <v>182</v>
      </c>
      <c r="B15" s="81"/>
      <c r="C15" s="81"/>
      <c r="D15" s="81"/>
      <c r="E15" s="40">
        <v>0</v>
      </c>
      <c r="F15" s="52"/>
      <c r="G15" s="40">
        <v>0</v>
      </c>
      <c r="H15" s="40">
        <v>0</v>
      </c>
      <c r="I15" s="40">
        <v>0</v>
      </c>
      <c r="J15" s="40">
        <v>0</v>
      </c>
      <c r="K15" s="40">
        <v>0</v>
      </c>
    </row>
    <row r="16" spans="1:11" x14ac:dyDescent="0.25">
      <c r="A16" s="80" t="s">
        <v>183</v>
      </c>
      <c r="B16" s="81"/>
      <c r="C16" s="81"/>
      <c r="D16" s="81"/>
      <c r="E16" s="40">
        <v>0</v>
      </c>
      <c r="F16" s="52"/>
      <c r="G16" s="40">
        <v>0</v>
      </c>
      <c r="H16" s="40">
        <v>0</v>
      </c>
      <c r="I16" s="40">
        <v>0</v>
      </c>
      <c r="J16" s="40">
        <v>0</v>
      </c>
      <c r="K16" s="40">
        <v>0</v>
      </c>
    </row>
    <row r="17" spans="1:11" x14ac:dyDescent="0.25">
      <c r="A17" s="80" t="s">
        <v>184</v>
      </c>
      <c r="B17" s="81"/>
      <c r="C17" s="81"/>
      <c r="D17" s="81"/>
      <c r="E17" s="40">
        <v>0</v>
      </c>
      <c r="F17" s="52"/>
      <c r="G17" s="40">
        <v>0</v>
      </c>
      <c r="H17" s="40">
        <v>0</v>
      </c>
      <c r="I17" s="40">
        <v>0</v>
      </c>
      <c r="J17" s="40">
        <v>0</v>
      </c>
      <c r="K17" s="40">
        <v>0</v>
      </c>
    </row>
    <row r="18" spans="1:11" x14ac:dyDescent="0.25">
      <c r="A18" s="80" t="s">
        <v>185</v>
      </c>
      <c r="B18" s="81"/>
      <c r="C18" s="81"/>
      <c r="D18" s="81"/>
      <c r="E18" s="40">
        <v>0</v>
      </c>
      <c r="F18" s="52"/>
      <c r="G18" s="40">
        <v>0</v>
      </c>
      <c r="H18" s="40">
        <v>0</v>
      </c>
      <c r="I18" s="40">
        <v>0</v>
      </c>
      <c r="J18" s="40">
        <v>0</v>
      </c>
      <c r="K18" s="40">
        <v>0</v>
      </c>
    </row>
    <row r="19" spans="1:11" x14ac:dyDescent="0.25">
      <c r="A19" s="101" t="s">
        <v>151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</row>
    <row r="20" spans="1:11" x14ac:dyDescent="0.25">
      <c r="A20" s="2" t="s">
        <v>186</v>
      </c>
      <c r="B20" s="79"/>
      <c r="C20" s="79"/>
      <c r="D20" s="79"/>
      <c r="E20" s="4">
        <v>0</v>
      </c>
      <c r="F20" s="79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48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x14ac:dyDescent="0.25">
      <c r="A22" t="s">
        <v>549</v>
      </c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6"/>
  <sheetViews>
    <sheetView showGridLines="0" zoomScale="75" zoomScaleNormal="75" workbookViewId="0">
      <selection activeCell="A7" sqref="A7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35" t="s">
        <v>187</v>
      </c>
      <c r="B1" s="136"/>
      <c r="C1" s="136"/>
      <c r="D1" s="137"/>
    </row>
    <row r="2" spans="1:4" x14ac:dyDescent="0.25">
      <c r="A2" s="138" t="str">
        <f>'Formato 1'!A2</f>
        <v xml:space="preserve"> Junta Municipal de Agua Potable y Alcantarillado de Acámbaro, Gto.</v>
      </c>
      <c r="B2" s="139"/>
      <c r="C2" s="139"/>
      <c r="D2" s="140"/>
    </row>
    <row r="3" spans="1:4" x14ac:dyDescent="0.25">
      <c r="A3" s="141" t="s">
        <v>188</v>
      </c>
      <c r="B3" s="142"/>
      <c r="C3" s="142"/>
      <c r="D3" s="143"/>
    </row>
    <row r="4" spans="1:4" x14ac:dyDescent="0.25">
      <c r="A4" s="141" t="str">
        <f>'Formato 3'!A4</f>
        <v>Del 1 de enero al 30 de Junio de 2026</v>
      </c>
      <c r="B4" s="142"/>
      <c r="C4" s="142"/>
      <c r="D4" s="143"/>
    </row>
    <row r="5" spans="1:4" x14ac:dyDescent="0.25">
      <c r="A5" s="128" t="s">
        <v>2</v>
      </c>
      <c r="B5" s="129"/>
      <c r="C5" s="129"/>
      <c r="D5" s="130"/>
    </row>
    <row r="6" spans="1:4" ht="15" customHeight="1" x14ac:dyDescent="0.25"/>
    <row r="7" spans="1:4" ht="30" x14ac:dyDescent="0.25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25">
      <c r="A8" s="3" t="s">
        <v>192</v>
      </c>
      <c r="B8" s="154">
        <f>SUM(B9:B11)</f>
        <v>66581001.759999998</v>
      </c>
      <c r="C8" s="154">
        <f>SUM(C9:C11)</f>
        <v>41683123.640000001</v>
      </c>
      <c r="D8" s="154">
        <f>SUM(D9:D11)</f>
        <v>41683123.640000001</v>
      </c>
    </row>
    <row r="9" spans="1:4" x14ac:dyDescent="0.25">
      <c r="A9" s="50" t="s">
        <v>193</v>
      </c>
      <c r="B9" s="155">
        <v>66581001.759999998</v>
      </c>
      <c r="C9" s="155">
        <v>41683123.640000001</v>
      </c>
      <c r="D9" s="155">
        <v>41683123.640000001</v>
      </c>
    </row>
    <row r="10" spans="1:4" x14ac:dyDescent="0.25">
      <c r="A10" s="50" t="s">
        <v>194</v>
      </c>
      <c r="B10" s="155">
        <v>0</v>
      </c>
      <c r="C10" s="155">
        <v>0</v>
      </c>
      <c r="D10" s="155">
        <v>0</v>
      </c>
    </row>
    <row r="11" spans="1:4" x14ac:dyDescent="0.25">
      <c r="A11" s="50" t="s">
        <v>195</v>
      </c>
      <c r="B11" s="155">
        <f>B44</f>
        <v>0</v>
      </c>
      <c r="C11" s="155">
        <f>C44</f>
        <v>0</v>
      </c>
      <c r="D11" s="155">
        <f>D44</f>
        <v>0</v>
      </c>
    </row>
    <row r="12" spans="1:4" x14ac:dyDescent="0.25">
      <c r="A12" s="39"/>
      <c r="B12" s="72"/>
      <c r="C12" s="72"/>
      <c r="D12" s="72"/>
    </row>
    <row r="13" spans="1:4" x14ac:dyDescent="0.25">
      <c r="A13" s="3" t="s">
        <v>196</v>
      </c>
      <c r="B13" s="154">
        <f>SUM(B14:B15)</f>
        <v>66581001.759999998</v>
      </c>
      <c r="C13" s="154">
        <f t="shared" ref="C13:D13" si="0">SUM(C14:C15)</f>
        <v>35646063.5</v>
      </c>
      <c r="D13" s="154">
        <f t="shared" si="0"/>
        <v>35485553.43</v>
      </c>
    </row>
    <row r="14" spans="1:4" x14ac:dyDescent="0.25">
      <c r="A14" s="50" t="s">
        <v>197</v>
      </c>
      <c r="B14" s="155">
        <v>66581001.759999998</v>
      </c>
      <c r="C14" s="155">
        <v>35646063.5</v>
      </c>
      <c r="D14" s="155">
        <v>35485553.43</v>
      </c>
    </row>
    <row r="15" spans="1:4" x14ac:dyDescent="0.25">
      <c r="A15" s="50" t="s">
        <v>198</v>
      </c>
      <c r="B15" s="75">
        <v>0</v>
      </c>
      <c r="C15" s="75">
        <v>0</v>
      </c>
      <c r="D15" s="75">
        <v>0</v>
      </c>
    </row>
    <row r="16" spans="1:4" x14ac:dyDescent="0.25">
      <c r="A16" s="39"/>
      <c r="B16" s="72"/>
      <c r="C16" s="72"/>
      <c r="D16" s="72"/>
    </row>
    <row r="17" spans="1:4" x14ac:dyDescent="0.25">
      <c r="A17" s="3" t="s">
        <v>199</v>
      </c>
      <c r="B17" s="14">
        <v>0</v>
      </c>
      <c r="C17" s="154">
        <f>C18+C19</f>
        <v>4816789.54</v>
      </c>
      <c r="D17" s="154">
        <f>D18+D19</f>
        <v>4816789.54</v>
      </c>
    </row>
    <row r="18" spans="1:4" x14ac:dyDescent="0.25">
      <c r="A18" s="50" t="s">
        <v>200</v>
      </c>
      <c r="B18" s="15">
        <v>0</v>
      </c>
      <c r="C18" s="155">
        <v>4816789.54</v>
      </c>
      <c r="D18" s="155">
        <v>4816789.54</v>
      </c>
    </row>
    <row r="19" spans="1:4" x14ac:dyDescent="0.25">
      <c r="A19" s="50" t="s">
        <v>201</v>
      </c>
      <c r="B19" s="15">
        <v>0</v>
      </c>
      <c r="C19" s="40">
        <v>0</v>
      </c>
      <c r="D19" s="40">
        <v>0</v>
      </c>
    </row>
    <row r="20" spans="1:4" x14ac:dyDescent="0.25">
      <c r="A20" s="39"/>
      <c r="B20" s="72"/>
      <c r="C20" s="72"/>
      <c r="D20" s="72"/>
    </row>
    <row r="21" spans="1:4" x14ac:dyDescent="0.25">
      <c r="A21" s="3" t="s">
        <v>202</v>
      </c>
      <c r="B21" s="13">
        <v>0</v>
      </c>
      <c r="C21" s="154">
        <f>C8-C13+C17</f>
        <v>10853849.68</v>
      </c>
      <c r="D21" s="154">
        <f>D8-D13+D17</f>
        <v>11014359.75</v>
      </c>
    </row>
    <row r="22" spans="1:4" x14ac:dyDescent="0.25">
      <c r="A22" s="3"/>
      <c r="B22" s="72"/>
      <c r="C22" s="157"/>
      <c r="D22" s="157"/>
    </row>
    <row r="23" spans="1:4" x14ac:dyDescent="0.25">
      <c r="A23" s="3" t="s">
        <v>203</v>
      </c>
      <c r="B23" s="13">
        <v>0</v>
      </c>
      <c r="C23" s="154">
        <f>C21-C11</f>
        <v>10853849.68</v>
      </c>
      <c r="D23" s="154">
        <f>D21-D11</f>
        <v>11014359.75</v>
      </c>
    </row>
    <row r="24" spans="1:4" x14ac:dyDescent="0.25">
      <c r="A24" s="3"/>
      <c r="B24" s="16"/>
      <c r="C24" s="158"/>
      <c r="D24" s="158"/>
    </row>
    <row r="25" spans="1:4" x14ac:dyDescent="0.25">
      <c r="A25" s="17" t="s">
        <v>204</v>
      </c>
      <c r="B25" s="13">
        <v>0</v>
      </c>
      <c r="C25" s="154">
        <f>C23-C17</f>
        <v>6037060.1399999997</v>
      </c>
      <c r="D25" s="154">
        <f>D23-D17</f>
        <v>6197570.21</v>
      </c>
    </row>
    <row r="26" spans="1:4" x14ac:dyDescent="0.25">
      <c r="A26" s="18"/>
      <c r="B26" s="64"/>
      <c r="C26" s="64"/>
      <c r="D26" s="64"/>
    </row>
    <row r="27" spans="1:4" x14ac:dyDescent="0.25">
      <c r="A27" s="53"/>
    </row>
    <row r="28" spans="1:4" x14ac:dyDescent="0.25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25">
      <c r="A29" s="3" t="s">
        <v>207</v>
      </c>
      <c r="B29" s="4">
        <v>0</v>
      </c>
      <c r="C29" s="4">
        <v>0</v>
      </c>
      <c r="D29" s="4">
        <v>0</v>
      </c>
    </row>
    <row r="30" spans="1:4" x14ac:dyDescent="0.25">
      <c r="A30" s="50" t="s">
        <v>208</v>
      </c>
      <c r="B30" s="40">
        <v>0</v>
      </c>
      <c r="C30" s="40">
        <v>0</v>
      </c>
      <c r="D30" s="40">
        <v>0</v>
      </c>
    </row>
    <row r="31" spans="1:4" x14ac:dyDescent="0.25">
      <c r="A31" s="50" t="s">
        <v>209</v>
      </c>
      <c r="B31" s="40">
        <v>0</v>
      </c>
      <c r="C31" s="40">
        <v>0</v>
      </c>
      <c r="D31" s="40">
        <v>0</v>
      </c>
    </row>
    <row r="32" spans="1:4" x14ac:dyDescent="0.25">
      <c r="A32" s="38"/>
      <c r="B32" s="42"/>
      <c r="C32" s="42"/>
      <c r="D32" s="42"/>
    </row>
    <row r="33" spans="1:4" ht="14.45" customHeight="1" x14ac:dyDescent="0.25">
      <c r="A33" s="3" t="s">
        <v>210</v>
      </c>
      <c r="B33" s="4">
        <v>0</v>
      </c>
      <c r="C33" s="156">
        <f>C25+C29</f>
        <v>6037060.1399999997</v>
      </c>
      <c r="D33" s="156">
        <f>D25+D29</f>
        <v>6197570.21</v>
      </c>
    </row>
    <row r="34" spans="1:4" ht="14.45" customHeight="1" x14ac:dyDescent="0.25">
      <c r="A34" s="48"/>
      <c r="B34" s="49"/>
      <c r="C34" s="49"/>
      <c r="D34" s="49"/>
    </row>
    <row r="35" spans="1:4" ht="14.45" customHeight="1" x14ac:dyDescent="0.25">
      <c r="A35" s="53"/>
    </row>
    <row r="36" spans="1:4" ht="30" x14ac:dyDescent="0.25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5" customHeight="1" x14ac:dyDescent="0.25">
      <c r="A37" s="3" t="s">
        <v>211</v>
      </c>
      <c r="B37" s="4">
        <v>0</v>
      </c>
      <c r="C37" s="4">
        <v>0</v>
      </c>
      <c r="D37" s="4">
        <v>0</v>
      </c>
    </row>
    <row r="38" spans="1:4" x14ac:dyDescent="0.25">
      <c r="A38" s="50" t="s">
        <v>212</v>
      </c>
      <c r="B38" s="40">
        <v>0</v>
      </c>
      <c r="C38" s="40">
        <v>0</v>
      </c>
      <c r="D38" s="40">
        <v>0</v>
      </c>
    </row>
    <row r="39" spans="1:4" x14ac:dyDescent="0.25">
      <c r="A39" s="50" t="s">
        <v>213</v>
      </c>
      <c r="B39" s="40">
        <v>0</v>
      </c>
      <c r="C39" s="40">
        <v>0</v>
      </c>
      <c r="D39" s="40">
        <v>0</v>
      </c>
    </row>
    <row r="40" spans="1:4" x14ac:dyDescent="0.25">
      <c r="A40" s="3" t="s">
        <v>214</v>
      </c>
      <c r="B40" s="4">
        <v>0</v>
      </c>
      <c r="C40" s="4">
        <v>0</v>
      </c>
      <c r="D40" s="4">
        <v>0</v>
      </c>
    </row>
    <row r="41" spans="1:4" x14ac:dyDescent="0.25">
      <c r="A41" s="50" t="s">
        <v>215</v>
      </c>
      <c r="B41" s="40">
        <v>0</v>
      </c>
      <c r="C41" s="40">
        <v>0</v>
      </c>
      <c r="D41" s="40">
        <v>0</v>
      </c>
    </row>
    <row r="42" spans="1:4" x14ac:dyDescent="0.25">
      <c r="A42" s="50" t="s">
        <v>216</v>
      </c>
      <c r="B42" s="40">
        <v>0</v>
      </c>
      <c r="C42" s="40">
        <v>0</v>
      </c>
      <c r="D42" s="40">
        <v>0</v>
      </c>
    </row>
    <row r="43" spans="1:4" x14ac:dyDescent="0.25">
      <c r="A43" s="38"/>
      <c r="B43" s="42"/>
      <c r="C43" s="42"/>
      <c r="D43" s="42"/>
    </row>
    <row r="44" spans="1:4" x14ac:dyDescent="0.25">
      <c r="A44" s="3" t="s">
        <v>217</v>
      </c>
      <c r="B44" s="4">
        <v>0</v>
      </c>
      <c r="C44" s="4">
        <v>0</v>
      </c>
      <c r="D44" s="4">
        <v>0</v>
      </c>
    </row>
    <row r="45" spans="1:4" x14ac:dyDescent="0.25">
      <c r="A45" s="19"/>
      <c r="B45" s="49"/>
      <c r="C45" s="49"/>
      <c r="D45" s="49"/>
    </row>
    <row r="47" spans="1:4" ht="30" x14ac:dyDescent="0.25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25">
      <c r="A48" s="76" t="s">
        <v>218</v>
      </c>
      <c r="B48" s="159">
        <v>66581001.759999998</v>
      </c>
      <c r="C48" s="159">
        <v>41683123.640000001</v>
      </c>
      <c r="D48" s="159">
        <v>41683123.640000001</v>
      </c>
    </row>
    <row r="49" spans="1:4" x14ac:dyDescent="0.25">
      <c r="A49" s="20" t="s">
        <v>219</v>
      </c>
      <c r="B49" s="4">
        <v>0</v>
      </c>
      <c r="C49" s="4">
        <v>0</v>
      </c>
      <c r="D49" s="4">
        <v>0</v>
      </c>
    </row>
    <row r="50" spans="1:4" x14ac:dyDescent="0.25">
      <c r="A50" s="77" t="s">
        <v>212</v>
      </c>
      <c r="B50" s="40">
        <v>0</v>
      </c>
      <c r="C50" s="40">
        <v>0</v>
      </c>
      <c r="D50" s="40">
        <v>0</v>
      </c>
    </row>
    <row r="51" spans="1:4" x14ac:dyDescent="0.25">
      <c r="A51" s="77" t="s">
        <v>215</v>
      </c>
      <c r="B51" s="40">
        <v>0</v>
      </c>
      <c r="C51" s="40">
        <v>0</v>
      </c>
      <c r="D51" s="40">
        <v>0</v>
      </c>
    </row>
    <row r="52" spans="1:4" x14ac:dyDescent="0.25">
      <c r="A52" s="38"/>
      <c r="B52" s="42"/>
      <c r="C52" s="42"/>
      <c r="D52" s="42"/>
    </row>
    <row r="53" spans="1:4" x14ac:dyDescent="0.25">
      <c r="A53" s="50" t="s">
        <v>197</v>
      </c>
      <c r="B53" s="160">
        <v>66581001.759999998</v>
      </c>
      <c r="C53" s="160">
        <v>35646063.5</v>
      </c>
      <c r="D53" s="160">
        <v>35485553.43</v>
      </c>
    </row>
    <row r="54" spans="1:4" x14ac:dyDescent="0.25">
      <c r="A54" s="38"/>
      <c r="B54" s="42"/>
      <c r="C54" s="42"/>
      <c r="D54" s="42"/>
    </row>
    <row r="55" spans="1:4" x14ac:dyDescent="0.25">
      <c r="A55" s="50" t="s">
        <v>200</v>
      </c>
      <c r="B55" s="21">
        <v>0</v>
      </c>
      <c r="C55" s="160">
        <v>4816789.54</v>
      </c>
      <c r="D55" s="160">
        <v>4816789.54</v>
      </c>
    </row>
    <row r="56" spans="1:4" x14ac:dyDescent="0.25">
      <c r="A56" s="38"/>
      <c r="B56" s="42"/>
      <c r="C56" s="161"/>
      <c r="D56" s="161"/>
    </row>
    <row r="57" spans="1:4" x14ac:dyDescent="0.25">
      <c r="A57" s="17" t="s">
        <v>220</v>
      </c>
      <c r="B57" s="4">
        <v>0</v>
      </c>
      <c r="C57" s="156">
        <f>C48+C49-C53+C55</f>
        <v>10853849.68</v>
      </c>
      <c r="D57" s="156">
        <f>D48+D49-D53+D55</f>
        <v>11014359.75</v>
      </c>
    </row>
    <row r="58" spans="1:4" x14ac:dyDescent="0.25">
      <c r="A58" s="22"/>
      <c r="B58" s="23"/>
      <c r="C58" s="162"/>
      <c r="D58" s="162"/>
    </row>
    <row r="59" spans="1:4" x14ac:dyDescent="0.25">
      <c r="A59" s="17" t="s">
        <v>221</v>
      </c>
      <c r="B59" s="4">
        <v>0</v>
      </c>
      <c r="C59" s="156">
        <f>C57-C49</f>
        <v>10853849.68</v>
      </c>
      <c r="D59" s="156">
        <f>D57-D49</f>
        <v>11014359.75</v>
      </c>
    </row>
    <row r="60" spans="1:4" x14ac:dyDescent="0.25">
      <c r="A60" s="48"/>
      <c r="B60" s="49"/>
      <c r="C60" s="49"/>
      <c r="D60" s="49"/>
    </row>
    <row r="62" spans="1:4" ht="30" x14ac:dyDescent="0.25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25">
      <c r="A63" s="76" t="s">
        <v>194</v>
      </c>
      <c r="B63" s="78">
        <v>0</v>
      </c>
      <c r="C63" s="78">
        <v>0</v>
      </c>
      <c r="D63" s="78">
        <v>0</v>
      </c>
    </row>
    <row r="64" spans="1:4" ht="30" x14ac:dyDescent="0.25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25">
      <c r="A65" s="77" t="s">
        <v>213</v>
      </c>
      <c r="B65" s="75">
        <v>0</v>
      </c>
      <c r="C65" s="75">
        <v>0</v>
      </c>
      <c r="D65" s="75">
        <v>0</v>
      </c>
    </row>
    <row r="66" spans="1:4" x14ac:dyDescent="0.25">
      <c r="A66" s="77" t="s">
        <v>216</v>
      </c>
      <c r="B66" s="75">
        <v>0</v>
      </c>
      <c r="C66" s="75">
        <v>0</v>
      </c>
      <c r="D66" s="75">
        <v>0</v>
      </c>
    </row>
    <row r="67" spans="1:4" x14ac:dyDescent="0.25">
      <c r="A67" s="38"/>
      <c r="B67" s="72"/>
      <c r="C67" s="72"/>
      <c r="D67" s="72"/>
    </row>
    <row r="68" spans="1:4" x14ac:dyDescent="0.25">
      <c r="A68" s="50" t="s">
        <v>223</v>
      </c>
      <c r="B68" s="75">
        <v>0</v>
      </c>
      <c r="C68" s="75">
        <v>0</v>
      </c>
      <c r="D68" s="75">
        <v>0</v>
      </c>
    </row>
    <row r="69" spans="1:4" x14ac:dyDescent="0.25">
      <c r="A69" s="38"/>
      <c r="B69" s="72"/>
      <c r="C69" s="72"/>
      <c r="D69" s="72"/>
    </row>
    <row r="70" spans="1:4" x14ac:dyDescent="0.25">
      <c r="A70" s="50" t="s">
        <v>201</v>
      </c>
      <c r="B70" s="15">
        <v>0</v>
      </c>
      <c r="C70" s="75">
        <v>0</v>
      </c>
      <c r="D70" s="75">
        <v>0</v>
      </c>
    </row>
    <row r="71" spans="1:4" x14ac:dyDescent="0.25">
      <c r="A71" s="38"/>
      <c r="B71" s="72"/>
      <c r="C71" s="72"/>
      <c r="D71" s="72"/>
    </row>
    <row r="72" spans="1:4" x14ac:dyDescent="0.25">
      <c r="A72" s="17" t="s">
        <v>224</v>
      </c>
      <c r="B72" s="13">
        <v>0</v>
      </c>
      <c r="C72" s="13">
        <v>0</v>
      </c>
      <c r="D72" s="13">
        <v>0</v>
      </c>
    </row>
    <row r="73" spans="1:4" x14ac:dyDescent="0.25">
      <c r="A73" s="38"/>
      <c r="B73" s="72"/>
      <c r="C73" s="72"/>
      <c r="D73" s="72"/>
    </row>
    <row r="74" spans="1:4" x14ac:dyDescent="0.25">
      <c r="A74" s="17" t="s">
        <v>225</v>
      </c>
      <c r="B74" s="13">
        <v>0</v>
      </c>
      <c r="C74" s="13">
        <v>0</v>
      </c>
      <c r="D74" s="13">
        <v>0</v>
      </c>
    </row>
    <row r="75" spans="1:4" x14ac:dyDescent="0.25">
      <c r="A75" s="48"/>
      <c r="B75" s="64"/>
      <c r="C75" s="64"/>
      <c r="D75" s="64"/>
    </row>
    <row r="76" spans="1:4" x14ac:dyDescent="0.25">
      <c r="A76" t="s">
        <v>549</v>
      </c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7"/>
  <sheetViews>
    <sheetView showGridLines="0" zoomScale="75" zoomScaleNormal="75" workbookViewId="0">
      <selection activeCell="A6" sqref="A6:A7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35" t="s">
        <v>226</v>
      </c>
      <c r="B1" s="136"/>
      <c r="C1" s="136"/>
      <c r="D1" s="136"/>
      <c r="E1" s="136"/>
      <c r="F1" s="136"/>
      <c r="G1" s="137"/>
    </row>
    <row r="2" spans="1:7" x14ac:dyDescent="0.25">
      <c r="A2" s="90" t="str">
        <f>'Formato 1'!A2</f>
        <v xml:space="preserve"> Junta Municipal de Agua Potable y Alcantarillado de Acámbaro, Gto.</v>
      </c>
      <c r="B2" s="91"/>
      <c r="C2" s="91"/>
      <c r="D2" s="91"/>
      <c r="E2" s="91"/>
      <c r="F2" s="91"/>
      <c r="G2" s="92"/>
    </row>
    <row r="3" spans="1:7" x14ac:dyDescent="0.25">
      <c r="A3" s="93" t="s">
        <v>227</v>
      </c>
      <c r="B3" s="94"/>
      <c r="C3" s="94"/>
      <c r="D3" s="94"/>
      <c r="E3" s="94"/>
      <c r="F3" s="94"/>
      <c r="G3" s="95"/>
    </row>
    <row r="4" spans="1:7" x14ac:dyDescent="0.25">
      <c r="A4" s="93" t="str">
        <f>'Formato 3'!A4</f>
        <v>Del 1 de enero al 30 de Junio de 2026</v>
      </c>
      <c r="B4" s="94"/>
      <c r="C4" s="94"/>
      <c r="D4" s="94"/>
      <c r="E4" s="94"/>
      <c r="F4" s="94"/>
      <c r="G4" s="95"/>
    </row>
    <row r="5" spans="1:7" x14ac:dyDescent="0.25">
      <c r="A5" s="96" t="s">
        <v>2</v>
      </c>
      <c r="B5" s="97"/>
      <c r="C5" s="97"/>
      <c r="D5" s="97"/>
      <c r="E5" s="97"/>
      <c r="F5" s="97"/>
      <c r="G5" s="98"/>
    </row>
    <row r="6" spans="1:7" x14ac:dyDescent="0.25">
      <c r="A6" s="126" t="s">
        <v>5</v>
      </c>
      <c r="B6" s="145" t="s">
        <v>228</v>
      </c>
      <c r="C6" s="145"/>
      <c r="D6" s="145"/>
      <c r="E6" s="145"/>
      <c r="F6" s="145"/>
      <c r="G6" s="145" t="s">
        <v>229</v>
      </c>
    </row>
    <row r="7" spans="1:7" ht="30" x14ac:dyDescent="0.25">
      <c r="A7" s="127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45"/>
    </row>
    <row r="8" spans="1:7" x14ac:dyDescent="0.25">
      <c r="A8" s="25" t="s">
        <v>234</v>
      </c>
      <c r="B8" s="72"/>
      <c r="C8" s="72"/>
      <c r="D8" s="72"/>
      <c r="E8" s="72"/>
      <c r="F8" s="72"/>
      <c r="G8" s="72"/>
    </row>
    <row r="9" spans="1:7" x14ac:dyDescent="0.25">
      <c r="A9" s="50" t="s">
        <v>235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</row>
    <row r="10" spans="1:7" x14ac:dyDescent="0.25">
      <c r="A10" s="50" t="s">
        <v>236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</row>
    <row r="11" spans="1:7" x14ac:dyDescent="0.25">
      <c r="A11" s="50" t="s">
        <v>237</v>
      </c>
      <c r="B11" s="40">
        <v>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</row>
    <row r="12" spans="1:7" x14ac:dyDescent="0.25">
      <c r="A12" s="50" t="s">
        <v>238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</row>
    <row r="13" spans="1:7" x14ac:dyDescent="0.25">
      <c r="A13" s="50" t="s">
        <v>239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</row>
    <row r="14" spans="1:7" x14ac:dyDescent="0.25">
      <c r="A14" s="50" t="s">
        <v>240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</row>
    <row r="15" spans="1:7" x14ac:dyDescent="0.25">
      <c r="A15" s="50" t="s">
        <v>241</v>
      </c>
      <c r="B15" s="163">
        <v>66581001.759999998</v>
      </c>
      <c r="C15" s="163">
        <v>0</v>
      </c>
      <c r="D15" s="163">
        <f t="shared" ref="D15" si="0">B15+C15</f>
        <v>66581001.759999998</v>
      </c>
      <c r="E15" s="163">
        <v>41683123.640000001</v>
      </c>
      <c r="F15" s="163">
        <v>41683123.640000001</v>
      </c>
      <c r="G15" s="163">
        <f t="shared" ref="G15" si="1">F15-B15</f>
        <v>-24897878.119999997</v>
      </c>
    </row>
    <row r="16" spans="1:7" x14ac:dyDescent="0.25">
      <c r="A16" s="73" t="s">
        <v>242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</row>
    <row r="17" spans="1:7" x14ac:dyDescent="0.25">
      <c r="A17" s="59" t="s">
        <v>243</v>
      </c>
      <c r="B17" s="40">
        <v>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</row>
    <row r="18" spans="1:7" x14ac:dyDescent="0.25">
      <c r="A18" s="59" t="s">
        <v>244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</row>
    <row r="19" spans="1:7" x14ac:dyDescent="0.25">
      <c r="A19" s="59" t="s">
        <v>245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</row>
    <row r="20" spans="1:7" x14ac:dyDescent="0.25">
      <c r="A20" s="59" t="s">
        <v>246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</row>
    <row r="21" spans="1:7" x14ac:dyDescent="0.25">
      <c r="A21" s="59" t="s">
        <v>247</v>
      </c>
      <c r="B21" s="40">
        <v>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</row>
    <row r="22" spans="1:7" x14ac:dyDescent="0.25">
      <c r="A22" s="59" t="s">
        <v>248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</row>
    <row r="23" spans="1:7" x14ac:dyDescent="0.25">
      <c r="A23" s="59" t="s">
        <v>249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</row>
    <row r="24" spans="1:7" x14ac:dyDescent="0.25">
      <c r="A24" s="59" t="s">
        <v>250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</row>
    <row r="25" spans="1:7" x14ac:dyDescent="0.25">
      <c r="A25" s="59" t="s">
        <v>251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</row>
    <row r="26" spans="1:7" x14ac:dyDescent="0.25">
      <c r="A26" s="59" t="s">
        <v>252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</row>
    <row r="27" spans="1:7" x14ac:dyDescent="0.25">
      <c r="A27" s="59" t="s">
        <v>253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</row>
    <row r="28" spans="1:7" x14ac:dyDescent="0.25">
      <c r="A28" s="50" t="s">
        <v>254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</row>
    <row r="29" spans="1:7" x14ac:dyDescent="0.25">
      <c r="A29" s="59" t="s">
        <v>255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</row>
    <row r="30" spans="1:7" x14ac:dyDescent="0.25">
      <c r="A30" s="59" t="s">
        <v>256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</row>
    <row r="31" spans="1:7" x14ac:dyDescent="0.25">
      <c r="A31" s="59" t="s">
        <v>257</v>
      </c>
      <c r="B31" s="40">
        <v>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</row>
    <row r="32" spans="1:7" x14ac:dyDescent="0.25">
      <c r="A32" s="59" t="s">
        <v>258</v>
      </c>
      <c r="B32" s="40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</row>
    <row r="33" spans="1:7" ht="14.45" customHeight="1" x14ac:dyDescent="0.25">
      <c r="A33" s="59" t="s">
        <v>259</v>
      </c>
      <c r="B33" s="40">
        <v>0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</row>
    <row r="34" spans="1:7" ht="14.45" customHeight="1" x14ac:dyDescent="0.25">
      <c r="A34" s="50" t="s">
        <v>260</v>
      </c>
      <c r="B34" s="40">
        <v>0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</row>
    <row r="35" spans="1:7" ht="14.45" customHeight="1" x14ac:dyDescent="0.25">
      <c r="A35" s="50" t="s">
        <v>261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</row>
    <row r="36" spans="1:7" ht="14.45" customHeight="1" x14ac:dyDescent="0.25">
      <c r="A36" s="59" t="s">
        <v>262</v>
      </c>
      <c r="B36" s="40"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</row>
    <row r="37" spans="1:7" ht="14.45" customHeight="1" x14ac:dyDescent="0.25">
      <c r="A37" s="50" t="s">
        <v>263</v>
      </c>
      <c r="B37" s="40">
        <v>0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</row>
    <row r="38" spans="1:7" x14ac:dyDescent="0.25">
      <c r="A38" s="59" t="s">
        <v>264</v>
      </c>
      <c r="B38" s="40">
        <v>0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</row>
    <row r="39" spans="1:7" x14ac:dyDescent="0.25">
      <c r="A39" s="59" t="s">
        <v>265</v>
      </c>
      <c r="B39" s="40">
        <v>0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</row>
    <row r="40" spans="1:7" x14ac:dyDescent="0.25">
      <c r="A40" s="38"/>
      <c r="B40" s="40"/>
      <c r="C40" s="40"/>
      <c r="D40" s="40"/>
      <c r="E40" s="40"/>
      <c r="F40" s="40"/>
      <c r="G40" s="40"/>
    </row>
    <row r="41" spans="1:7" x14ac:dyDescent="0.25">
      <c r="A41" s="3" t="s">
        <v>266</v>
      </c>
      <c r="B41" s="164">
        <f>B9+B10+B11+B12+B13+B14+B15+B16+B28++B34+B35+B37</f>
        <v>66581001.759999998</v>
      </c>
      <c r="C41" s="164">
        <f t="shared" ref="C41:G41" si="2">C9+C10+C11+C12+C13+C14+C15+C16+C28++C34+C35+C37</f>
        <v>0</v>
      </c>
      <c r="D41" s="164">
        <f t="shared" si="2"/>
        <v>66581001.759999998</v>
      </c>
      <c r="E41" s="164">
        <f t="shared" si="2"/>
        <v>41683123.640000001</v>
      </c>
      <c r="F41" s="164">
        <f t="shared" si="2"/>
        <v>41683123.640000001</v>
      </c>
      <c r="G41" s="164">
        <f t="shared" si="2"/>
        <v>-24897878.119999997</v>
      </c>
    </row>
    <row r="42" spans="1:7" x14ac:dyDescent="0.25">
      <c r="A42" s="3" t="s">
        <v>267</v>
      </c>
      <c r="B42" s="74"/>
      <c r="C42" s="74"/>
      <c r="D42" s="74"/>
      <c r="E42" s="74"/>
      <c r="F42" s="74"/>
      <c r="G42" s="4">
        <v>0</v>
      </c>
    </row>
    <row r="43" spans="1:7" x14ac:dyDescent="0.25">
      <c r="A43" s="38"/>
      <c r="B43" s="42"/>
      <c r="C43" s="42"/>
      <c r="D43" s="42"/>
      <c r="E43" s="42"/>
      <c r="F43" s="42"/>
      <c r="G43" s="42"/>
    </row>
    <row r="44" spans="1:7" x14ac:dyDescent="0.25">
      <c r="A44" s="3" t="s">
        <v>268</v>
      </c>
      <c r="B44" s="42"/>
      <c r="C44" s="42"/>
      <c r="D44" s="42"/>
      <c r="E44" s="42"/>
      <c r="F44" s="42"/>
      <c r="G44" s="42"/>
    </row>
    <row r="45" spans="1:7" x14ac:dyDescent="0.25">
      <c r="A45" s="50" t="s">
        <v>269</v>
      </c>
      <c r="B45" s="40">
        <v>0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</row>
    <row r="46" spans="1:7" x14ac:dyDescent="0.25">
      <c r="A46" s="62" t="s">
        <v>270</v>
      </c>
      <c r="B46" s="40">
        <v>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</row>
    <row r="47" spans="1:7" x14ac:dyDescent="0.25">
      <c r="A47" s="62" t="s">
        <v>271</v>
      </c>
      <c r="B47" s="40">
        <v>0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</row>
    <row r="48" spans="1:7" x14ac:dyDescent="0.25">
      <c r="A48" s="62" t="s">
        <v>272</v>
      </c>
      <c r="B48" s="40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</row>
    <row r="49" spans="1:7" ht="30" x14ac:dyDescent="0.25">
      <c r="A49" s="62" t="s">
        <v>273</v>
      </c>
      <c r="B49" s="40">
        <v>0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</row>
    <row r="50" spans="1:7" x14ac:dyDescent="0.25">
      <c r="A50" s="62" t="s">
        <v>274</v>
      </c>
      <c r="B50" s="40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</row>
    <row r="51" spans="1:7" x14ac:dyDescent="0.25">
      <c r="A51" s="62" t="s">
        <v>275</v>
      </c>
      <c r="B51" s="40">
        <v>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</row>
    <row r="52" spans="1:7" ht="30" x14ac:dyDescent="0.25">
      <c r="A52" s="63" t="s">
        <v>276</v>
      </c>
      <c r="B52" s="40">
        <v>0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</row>
    <row r="53" spans="1:7" x14ac:dyDescent="0.25">
      <c r="A53" s="59" t="s">
        <v>277</v>
      </c>
      <c r="B53" s="40">
        <v>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</row>
    <row r="54" spans="1:7" x14ac:dyDescent="0.25">
      <c r="A54" s="50" t="s">
        <v>278</v>
      </c>
      <c r="B54" s="40">
        <v>0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</row>
    <row r="55" spans="1:7" x14ac:dyDescent="0.25">
      <c r="A55" s="63" t="s">
        <v>279</v>
      </c>
      <c r="B55" s="40">
        <v>0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</row>
    <row r="56" spans="1:7" x14ac:dyDescent="0.25">
      <c r="A56" s="62" t="s">
        <v>280</v>
      </c>
      <c r="B56" s="40">
        <v>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</row>
    <row r="57" spans="1:7" x14ac:dyDescent="0.25">
      <c r="A57" s="62" t="s">
        <v>281</v>
      </c>
      <c r="B57" s="40">
        <v>0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</row>
    <row r="58" spans="1:7" x14ac:dyDescent="0.25">
      <c r="A58" s="63" t="s">
        <v>282</v>
      </c>
      <c r="B58" s="40">
        <v>0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</row>
    <row r="59" spans="1:7" x14ac:dyDescent="0.25">
      <c r="A59" s="50" t="s">
        <v>283</v>
      </c>
      <c r="B59" s="40">
        <v>0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</row>
    <row r="60" spans="1:7" x14ac:dyDescent="0.25">
      <c r="A60" s="62" t="s">
        <v>284</v>
      </c>
      <c r="B60" s="40">
        <v>0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</row>
    <row r="61" spans="1:7" x14ac:dyDescent="0.25">
      <c r="A61" s="62" t="s">
        <v>285</v>
      </c>
      <c r="B61" s="40">
        <v>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</row>
    <row r="62" spans="1:7" x14ac:dyDescent="0.25">
      <c r="A62" s="50" t="s">
        <v>286</v>
      </c>
      <c r="B62" s="40">
        <v>0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</row>
    <row r="63" spans="1:7" x14ac:dyDescent="0.25">
      <c r="A63" s="50" t="s">
        <v>287</v>
      </c>
      <c r="B63" s="40">
        <v>0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</row>
    <row r="64" spans="1:7" x14ac:dyDescent="0.25">
      <c r="A64" s="38"/>
      <c r="B64" s="42"/>
      <c r="C64" s="42"/>
      <c r="D64" s="42"/>
      <c r="E64" s="42"/>
      <c r="F64" s="42"/>
      <c r="G64" s="42"/>
    </row>
    <row r="65" spans="1:7" x14ac:dyDescent="0.25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5">
      <c r="A66" s="38"/>
      <c r="B66" s="42"/>
      <c r="C66" s="42"/>
      <c r="D66" s="42"/>
      <c r="E66" s="42"/>
      <c r="F66" s="42"/>
      <c r="G66" s="42"/>
    </row>
    <row r="67" spans="1:7" x14ac:dyDescent="0.25">
      <c r="A67" s="3" t="s">
        <v>289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25">
      <c r="A68" s="50" t="s">
        <v>290</v>
      </c>
      <c r="B68" s="40">
        <v>0</v>
      </c>
      <c r="C68" s="40">
        <v>0</v>
      </c>
      <c r="D68" s="40">
        <v>0</v>
      </c>
      <c r="E68" s="40">
        <v>0</v>
      </c>
      <c r="F68" s="40">
        <v>0</v>
      </c>
      <c r="G68" s="40">
        <v>0</v>
      </c>
    </row>
    <row r="69" spans="1:7" x14ac:dyDescent="0.25">
      <c r="A69" s="38"/>
      <c r="B69" s="42"/>
      <c r="C69" s="42"/>
      <c r="D69" s="42"/>
      <c r="E69" s="42"/>
      <c r="F69" s="42"/>
      <c r="G69" s="42"/>
    </row>
    <row r="70" spans="1:7" x14ac:dyDescent="0.25">
      <c r="A70" s="3" t="s">
        <v>291</v>
      </c>
      <c r="B70" s="164">
        <f>B41+B65+B67</f>
        <v>66581001.759999998</v>
      </c>
      <c r="C70" s="164">
        <f t="shared" ref="C70:G70" si="3">C41+C65+C67</f>
        <v>0</v>
      </c>
      <c r="D70" s="164">
        <f t="shared" si="3"/>
        <v>66581001.759999998</v>
      </c>
      <c r="E70" s="164">
        <f t="shared" si="3"/>
        <v>41683123.640000001</v>
      </c>
      <c r="F70" s="164">
        <f t="shared" si="3"/>
        <v>41683123.640000001</v>
      </c>
      <c r="G70" s="164">
        <f t="shared" si="3"/>
        <v>-24897878.119999997</v>
      </c>
    </row>
    <row r="71" spans="1:7" x14ac:dyDescent="0.25">
      <c r="A71" s="38"/>
      <c r="B71" s="42"/>
      <c r="C71" s="42"/>
      <c r="D71" s="42"/>
      <c r="E71" s="42"/>
      <c r="F71" s="42"/>
      <c r="G71" s="42"/>
    </row>
    <row r="72" spans="1:7" x14ac:dyDescent="0.25">
      <c r="A72" s="3" t="s">
        <v>292</v>
      </c>
      <c r="B72" s="42"/>
      <c r="C72" s="42"/>
      <c r="D72" s="42"/>
      <c r="E72" s="42"/>
      <c r="F72" s="42"/>
      <c r="G72" s="42"/>
    </row>
    <row r="73" spans="1:7" ht="30" x14ac:dyDescent="0.25">
      <c r="A73" s="55" t="s">
        <v>293</v>
      </c>
      <c r="B73" s="40">
        <v>0</v>
      </c>
      <c r="C73" s="40">
        <v>0</v>
      </c>
      <c r="D73" s="40">
        <v>0</v>
      </c>
      <c r="E73" s="40">
        <v>0</v>
      </c>
      <c r="F73" s="40">
        <v>0</v>
      </c>
      <c r="G73" s="40">
        <v>0</v>
      </c>
    </row>
    <row r="74" spans="1:7" ht="30" x14ac:dyDescent="0.25">
      <c r="A74" s="55" t="s">
        <v>294</v>
      </c>
      <c r="B74" s="40">
        <v>0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</row>
    <row r="75" spans="1:7" x14ac:dyDescent="0.25">
      <c r="A75" s="17" t="s">
        <v>295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5">
      <c r="A76" s="48"/>
      <c r="B76" s="64"/>
      <c r="C76" s="64"/>
      <c r="D76" s="64"/>
      <c r="E76" s="64"/>
      <c r="F76" s="64"/>
      <c r="G76" s="64"/>
    </row>
    <row r="77" spans="1:7" x14ac:dyDescent="0.25">
      <c r="A77" s="165" t="s">
        <v>549</v>
      </c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1"/>
  <sheetViews>
    <sheetView showGridLines="0" zoomScale="75" zoomScaleNormal="75" workbookViewId="0">
      <selection activeCell="A7" sqref="A7:A8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 x14ac:dyDescent="0.25">
      <c r="A1" s="146" t="s">
        <v>296</v>
      </c>
      <c r="B1" s="136"/>
      <c r="C1" s="136"/>
      <c r="D1" s="136"/>
      <c r="E1" s="136"/>
      <c r="F1" s="136"/>
      <c r="G1" s="137"/>
    </row>
    <row r="2" spans="1:7" x14ac:dyDescent="0.25">
      <c r="A2" s="138" t="str">
        <f>'Formato 1'!A2</f>
        <v xml:space="preserve"> Junta Municipal de Agua Potable y Alcantarillado de Acámbaro, Gto.</v>
      </c>
      <c r="B2" s="139"/>
      <c r="C2" s="139"/>
      <c r="D2" s="139"/>
      <c r="E2" s="139"/>
      <c r="F2" s="139"/>
      <c r="G2" s="140"/>
    </row>
    <row r="3" spans="1:7" x14ac:dyDescent="0.25">
      <c r="A3" s="141" t="s">
        <v>297</v>
      </c>
      <c r="B3" s="142"/>
      <c r="C3" s="142"/>
      <c r="D3" s="142"/>
      <c r="E3" s="142"/>
      <c r="F3" s="142"/>
      <c r="G3" s="143"/>
    </row>
    <row r="4" spans="1:7" x14ac:dyDescent="0.25">
      <c r="A4" s="141" t="s">
        <v>298</v>
      </c>
      <c r="B4" s="142"/>
      <c r="C4" s="142"/>
      <c r="D4" s="142"/>
      <c r="E4" s="142"/>
      <c r="F4" s="142"/>
      <c r="G4" s="143"/>
    </row>
    <row r="5" spans="1:7" x14ac:dyDescent="0.25">
      <c r="A5" s="141" t="str">
        <f>'Formato 3'!A4</f>
        <v>Del 1 de enero al 30 de Junio de 2026</v>
      </c>
      <c r="B5" s="142"/>
      <c r="C5" s="142"/>
      <c r="D5" s="142"/>
      <c r="E5" s="142"/>
      <c r="F5" s="142"/>
      <c r="G5" s="143"/>
    </row>
    <row r="6" spans="1:7" x14ac:dyDescent="0.25">
      <c r="A6" s="128" t="s">
        <v>2</v>
      </c>
      <c r="B6" s="129"/>
      <c r="C6" s="129"/>
      <c r="D6" s="129"/>
      <c r="E6" s="129"/>
      <c r="F6" s="129"/>
      <c r="G6" s="130"/>
    </row>
    <row r="7" spans="1:7" x14ac:dyDescent="0.25">
      <c r="A7" s="132" t="s">
        <v>5</v>
      </c>
      <c r="B7" s="132" t="s">
        <v>299</v>
      </c>
      <c r="C7" s="132"/>
      <c r="D7" s="132"/>
      <c r="E7" s="132"/>
      <c r="F7" s="132"/>
      <c r="G7" s="131" t="s">
        <v>300</v>
      </c>
    </row>
    <row r="8" spans="1:7" ht="30" x14ac:dyDescent="0.25">
      <c r="A8" s="132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32"/>
    </row>
    <row r="9" spans="1:7" x14ac:dyDescent="0.25">
      <c r="A9" s="26" t="s">
        <v>304</v>
      </c>
      <c r="B9" s="166">
        <f>B10+B18+B189+B28+B38+B48+B58+B62+B71+B75</f>
        <v>66581001.759999998</v>
      </c>
      <c r="C9" s="166">
        <f t="shared" ref="C9:G9" si="0">C10+C18+C189+C28+C38+C48+C58+C62+C71+C75</f>
        <v>12861299.709999999</v>
      </c>
      <c r="D9" s="166">
        <f t="shared" si="0"/>
        <v>79442301.469999999</v>
      </c>
      <c r="E9" s="166">
        <f t="shared" si="0"/>
        <v>35646063.499999993</v>
      </c>
      <c r="F9" s="166">
        <f t="shared" si="0"/>
        <v>35485553.429999992</v>
      </c>
      <c r="G9" s="166">
        <f t="shared" si="0"/>
        <v>43796237.969999999</v>
      </c>
    </row>
    <row r="10" spans="1:7" x14ac:dyDescent="0.25">
      <c r="A10" s="66" t="s">
        <v>305</v>
      </c>
      <c r="B10" s="167">
        <f>SUM(B11:B17)</f>
        <v>40082522.939999998</v>
      </c>
      <c r="C10" s="167">
        <f t="shared" ref="C10:G10" si="1">SUM(C11:C17)</f>
        <v>700000</v>
      </c>
      <c r="D10" s="167">
        <f t="shared" si="1"/>
        <v>40782522.939999998</v>
      </c>
      <c r="E10" s="167">
        <f t="shared" si="1"/>
        <v>16889610.719999999</v>
      </c>
      <c r="F10" s="167">
        <f t="shared" si="1"/>
        <v>16889610.719999999</v>
      </c>
      <c r="G10" s="167">
        <f t="shared" si="1"/>
        <v>23892912.220000003</v>
      </c>
    </row>
    <row r="11" spans="1:7" x14ac:dyDescent="0.25">
      <c r="A11" s="67" t="s">
        <v>306</v>
      </c>
      <c r="B11" s="167">
        <v>21720815.210000001</v>
      </c>
      <c r="C11" s="167">
        <v>0</v>
      </c>
      <c r="D11" s="167">
        <f>B11+C11</f>
        <v>21720815.210000001</v>
      </c>
      <c r="E11" s="167">
        <v>9961381.1699999999</v>
      </c>
      <c r="F11" s="167">
        <v>9961381.1699999999</v>
      </c>
      <c r="G11" s="167">
        <f>D11-E11</f>
        <v>11759434.040000001</v>
      </c>
    </row>
    <row r="12" spans="1:7" x14ac:dyDescent="0.25">
      <c r="A12" s="67" t="s">
        <v>307</v>
      </c>
      <c r="B12" s="167">
        <v>2118180.66</v>
      </c>
      <c r="C12" s="167">
        <v>-157500</v>
      </c>
      <c r="D12" s="167">
        <f t="shared" ref="D12:D17" si="2">B12+C12</f>
        <v>1960680.6600000001</v>
      </c>
      <c r="E12" s="167">
        <v>914499.7</v>
      </c>
      <c r="F12" s="167">
        <v>914499.7</v>
      </c>
      <c r="G12" s="167">
        <f t="shared" ref="G12:G17" si="3">D12-E12</f>
        <v>1046180.9600000002</v>
      </c>
    </row>
    <row r="13" spans="1:7" x14ac:dyDescent="0.25">
      <c r="A13" s="67" t="s">
        <v>308</v>
      </c>
      <c r="B13" s="167">
        <v>3853997.31</v>
      </c>
      <c r="C13" s="167">
        <v>0</v>
      </c>
      <c r="D13" s="167">
        <f t="shared" si="2"/>
        <v>3853997.31</v>
      </c>
      <c r="E13" s="167">
        <v>571225.17000000004</v>
      </c>
      <c r="F13" s="167">
        <v>571225.17000000004</v>
      </c>
      <c r="G13" s="167">
        <f t="shared" si="3"/>
        <v>3282772.14</v>
      </c>
    </row>
    <row r="14" spans="1:7" x14ac:dyDescent="0.25">
      <c r="A14" s="67" t="s">
        <v>309</v>
      </c>
      <c r="B14" s="167">
        <v>6014130</v>
      </c>
      <c r="C14" s="167">
        <v>0</v>
      </c>
      <c r="D14" s="167">
        <f t="shared" si="2"/>
        <v>6014130</v>
      </c>
      <c r="E14" s="167">
        <v>2677175.33</v>
      </c>
      <c r="F14" s="167">
        <v>2677175.33</v>
      </c>
      <c r="G14" s="167">
        <f t="shared" si="3"/>
        <v>3336954.67</v>
      </c>
    </row>
    <row r="15" spans="1:7" x14ac:dyDescent="0.25">
      <c r="A15" s="67" t="s">
        <v>310</v>
      </c>
      <c r="B15" s="167">
        <v>5743500</v>
      </c>
      <c r="C15" s="167">
        <v>857500</v>
      </c>
      <c r="D15" s="167">
        <f t="shared" si="2"/>
        <v>6601000</v>
      </c>
      <c r="E15" s="167">
        <v>2560977.4300000002</v>
      </c>
      <c r="F15" s="167">
        <v>2560977.4300000002</v>
      </c>
      <c r="G15" s="167">
        <f t="shared" si="3"/>
        <v>4040022.57</v>
      </c>
    </row>
    <row r="16" spans="1:7" x14ac:dyDescent="0.25">
      <c r="A16" s="67" t="s">
        <v>311</v>
      </c>
      <c r="B16" s="167">
        <v>0</v>
      </c>
      <c r="C16" s="167">
        <v>0</v>
      </c>
      <c r="D16" s="167">
        <f t="shared" si="2"/>
        <v>0</v>
      </c>
      <c r="E16" s="167">
        <v>0</v>
      </c>
      <c r="F16" s="167">
        <v>0</v>
      </c>
      <c r="G16" s="167">
        <f t="shared" si="3"/>
        <v>0</v>
      </c>
    </row>
    <row r="17" spans="1:7" x14ac:dyDescent="0.25">
      <c r="A17" s="67" t="s">
        <v>312</v>
      </c>
      <c r="B17" s="167">
        <v>631899.76</v>
      </c>
      <c r="C17" s="167">
        <v>0</v>
      </c>
      <c r="D17" s="167">
        <f t="shared" si="2"/>
        <v>631899.76</v>
      </c>
      <c r="E17" s="167">
        <v>204351.92</v>
      </c>
      <c r="F17" s="167">
        <v>204351.92</v>
      </c>
      <c r="G17" s="167">
        <f t="shared" si="3"/>
        <v>427547.83999999997</v>
      </c>
    </row>
    <row r="18" spans="1:7" x14ac:dyDescent="0.25">
      <c r="A18" s="66" t="s">
        <v>313</v>
      </c>
      <c r="B18" s="167">
        <f>SUM(B19:B27)</f>
        <v>9102196.7599999998</v>
      </c>
      <c r="C18" s="167">
        <f t="shared" ref="C18:G18" si="4">SUM(C19:C27)</f>
        <v>263521.8</v>
      </c>
      <c r="D18" s="167">
        <f t="shared" si="4"/>
        <v>9365718.5599999987</v>
      </c>
      <c r="E18" s="167">
        <f t="shared" si="4"/>
        <v>4251400.7699999996</v>
      </c>
      <c r="F18" s="167">
        <f t="shared" si="4"/>
        <v>4204981.6999999993</v>
      </c>
      <c r="G18" s="167">
        <f t="shared" si="4"/>
        <v>5114317.79</v>
      </c>
    </row>
    <row r="19" spans="1:7" x14ac:dyDescent="0.25">
      <c r="A19" s="67" t="s">
        <v>314</v>
      </c>
      <c r="B19" s="167">
        <v>675881.8</v>
      </c>
      <c r="C19" s="167">
        <v>-3000</v>
      </c>
      <c r="D19" s="167">
        <f t="shared" ref="D19:D27" si="5">B19+C19</f>
        <v>672881.8</v>
      </c>
      <c r="E19" s="167">
        <v>62812.53</v>
      </c>
      <c r="F19" s="167">
        <v>62812.53</v>
      </c>
      <c r="G19" s="167">
        <f t="shared" ref="G19:G27" si="6">D19-E19</f>
        <v>610069.27</v>
      </c>
    </row>
    <row r="20" spans="1:7" x14ac:dyDescent="0.25">
      <c r="A20" s="67" t="s">
        <v>315</v>
      </c>
      <c r="B20" s="167">
        <v>120729.38</v>
      </c>
      <c r="C20" s="167">
        <v>0</v>
      </c>
      <c r="D20" s="167">
        <f t="shared" si="5"/>
        <v>120729.38</v>
      </c>
      <c r="E20" s="167">
        <v>28974.59</v>
      </c>
      <c r="F20" s="167">
        <v>28974.59</v>
      </c>
      <c r="G20" s="167">
        <f t="shared" si="6"/>
        <v>91754.790000000008</v>
      </c>
    </row>
    <row r="21" spans="1:7" x14ac:dyDescent="0.25">
      <c r="A21" s="67" t="s">
        <v>316</v>
      </c>
      <c r="B21" s="167">
        <v>0</v>
      </c>
      <c r="C21" s="167">
        <v>0</v>
      </c>
      <c r="D21" s="167">
        <f t="shared" si="5"/>
        <v>0</v>
      </c>
      <c r="E21" s="167">
        <v>0</v>
      </c>
      <c r="F21" s="167">
        <v>0</v>
      </c>
      <c r="G21" s="167">
        <f t="shared" si="6"/>
        <v>0</v>
      </c>
    </row>
    <row r="22" spans="1:7" x14ac:dyDescent="0.25">
      <c r="A22" s="67" t="s">
        <v>317</v>
      </c>
      <c r="B22" s="167">
        <v>1689408.87</v>
      </c>
      <c r="C22" s="167">
        <v>108400</v>
      </c>
      <c r="D22" s="167">
        <f t="shared" si="5"/>
        <v>1797808.87</v>
      </c>
      <c r="E22" s="167">
        <v>1026514.85</v>
      </c>
      <c r="F22" s="167">
        <v>1010214.85</v>
      </c>
      <c r="G22" s="167">
        <f t="shared" si="6"/>
        <v>771294.02000000014</v>
      </c>
    </row>
    <row r="23" spans="1:7" x14ac:dyDescent="0.25">
      <c r="A23" s="67" t="s">
        <v>318</v>
      </c>
      <c r="B23" s="167">
        <v>2255768.7799999998</v>
      </c>
      <c r="C23" s="167">
        <v>49300</v>
      </c>
      <c r="D23" s="167">
        <f t="shared" si="5"/>
        <v>2305068.7799999998</v>
      </c>
      <c r="E23" s="167">
        <v>1478420.38</v>
      </c>
      <c r="F23" s="167">
        <v>1478420.38</v>
      </c>
      <c r="G23" s="167">
        <f t="shared" si="6"/>
        <v>826648.39999999991</v>
      </c>
    </row>
    <row r="24" spans="1:7" x14ac:dyDescent="0.25">
      <c r="A24" s="67" t="s">
        <v>319</v>
      </c>
      <c r="B24" s="167">
        <v>2300000</v>
      </c>
      <c r="C24" s="167">
        <v>0</v>
      </c>
      <c r="D24" s="167">
        <f t="shared" si="5"/>
        <v>2300000</v>
      </c>
      <c r="E24" s="167">
        <v>1203901.19</v>
      </c>
      <c r="F24" s="167">
        <v>1173782.1200000001</v>
      </c>
      <c r="G24" s="167">
        <f t="shared" si="6"/>
        <v>1096098.81</v>
      </c>
    </row>
    <row r="25" spans="1:7" x14ac:dyDescent="0.25">
      <c r="A25" s="67" t="s">
        <v>320</v>
      </c>
      <c r="B25" s="167">
        <v>824709.77</v>
      </c>
      <c r="C25" s="167">
        <v>-20500</v>
      </c>
      <c r="D25" s="167">
        <f t="shared" si="5"/>
        <v>804209.77</v>
      </c>
      <c r="E25" s="167">
        <v>34400</v>
      </c>
      <c r="F25" s="167">
        <v>34400</v>
      </c>
      <c r="G25" s="167">
        <f t="shared" si="6"/>
        <v>769809.77</v>
      </c>
    </row>
    <row r="26" spans="1:7" x14ac:dyDescent="0.25">
      <c r="A26" s="67" t="s">
        <v>321</v>
      </c>
      <c r="B26" s="167">
        <v>0</v>
      </c>
      <c r="C26" s="167">
        <v>0</v>
      </c>
      <c r="D26" s="167">
        <f t="shared" si="5"/>
        <v>0</v>
      </c>
      <c r="E26" s="167">
        <v>0</v>
      </c>
      <c r="F26" s="167">
        <v>0</v>
      </c>
      <c r="G26" s="167">
        <f t="shared" si="6"/>
        <v>0</v>
      </c>
    </row>
    <row r="27" spans="1:7" x14ac:dyDescent="0.25">
      <c r="A27" s="67" t="s">
        <v>322</v>
      </c>
      <c r="B27" s="167">
        <v>1235698.1599999999</v>
      </c>
      <c r="C27" s="167">
        <v>129321.8</v>
      </c>
      <c r="D27" s="167">
        <f t="shared" si="5"/>
        <v>1365019.96</v>
      </c>
      <c r="E27" s="167">
        <v>416377.23</v>
      </c>
      <c r="F27" s="167">
        <v>416377.23</v>
      </c>
      <c r="G27" s="167">
        <f t="shared" si="6"/>
        <v>948642.73</v>
      </c>
    </row>
    <row r="28" spans="1:7" x14ac:dyDescent="0.25">
      <c r="A28" s="66" t="s">
        <v>323</v>
      </c>
      <c r="B28" s="167">
        <f>SUM(B29:B37)</f>
        <v>16574888.75</v>
      </c>
      <c r="C28" s="167">
        <f t="shared" ref="C28:G28" si="7">SUM(C29:C37)</f>
        <v>1430176.39</v>
      </c>
      <c r="D28" s="167">
        <f t="shared" si="7"/>
        <v>18005065.140000001</v>
      </c>
      <c r="E28" s="167">
        <f t="shared" si="7"/>
        <v>10820505.809999999</v>
      </c>
      <c r="F28" s="167">
        <f t="shared" si="7"/>
        <v>10706414.809999999</v>
      </c>
      <c r="G28" s="167">
        <f t="shared" si="7"/>
        <v>7184559.330000001</v>
      </c>
    </row>
    <row r="29" spans="1:7" x14ac:dyDescent="0.25">
      <c r="A29" s="67" t="s">
        <v>324</v>
      </c>
      <c r="B29" s="167">
        <v>5617484.8600000003</v>
      </c>
      <c r="C29" s="167">
        <v>963509.19</v>
      </c>
      <c r="D29" s="167">
        <f t="shared" ref="D29:D37" si="8">B29+C29</f>
        <v>6580994.0500000007</v>
      </c>
      <c r="E29" s="167">
        <v>6014161.4699999997</v>
      </c>
      <c r="F29" s="167">
        <v>6014161.4699999997</v>
      </c>
      <c r="G29" s="167">
        <f t="shared" ref="G29:G37" si="9">D29-E29</f>
        <v>566832.58000000101</v>
      </c>
    </row>
    <row r="30" spans="1:7" x14ac:dyDescent="0.25">
      <c r="A30" s="67" t="s">
        <v>325</v>
      </c>
      <c r="B30" s="167">
        <v>562236.02</v>
      </c>
      <c r="C30" s="167">
        <v>-95100</v>
      </c>
      <c r="D30" s="167">
        <f t="shared" si="8"/>
        <v>467136.02</v>
      </c>
      <c r="E30" s="167">
        <v>309781.3</v>
      </c>
      <c r="F30" s="167">
        <v>199660.3</v>
      </c>
      <c r="G30" s="167">
        <f t="shared" si="9"/>
        <v>157354.72000000003</v>
      </c>
    </row>
    <row r="31" spans="1:7" x14ac:dyDescent="0.25">
      <c r="A31" s="67" t="s">
        <v>326</v>
      </c>
      <c r="B31" s="167">
        <v>2418891.19</v>
      </c>
      <c r="C31" s="167">
        <v>470189</v>
      </c>
      <c r="D31" s="167">
        <f t="shared" si="8"/>
        <v>2889080.19</v>
      </c>
      <c r="E31" s="167">
        <v>965830.01</v>
      </c>
      <c r="F31" s="167">
        <v>965830.01</v>
      </c>
      <c r="G31" s="167">
        <f t="shared" si="9"/>
        <v>1923250.18</v>
      </c>
    </row>
    <row r="32" spans="1:7" x14ac:dyDescent="0.25">
      <c r="A32" s="67" t="s">
        <v>327</v>
      </c>
      <c r="B32" s="167">
        <v>954059.76</v>
      </c>
      <c r="C32" s="167">
        <v>21600</v>
      </c>
      <c r="D32" s="167">
        <f t="shared" si="8"/>
        <v>975659.76</v>
      </c>
      <c r="E32" s="167">
        <v>210699.22</v>
      </c>
      <c r="F32" s="167">
        <v>210699.22</v>
      </c>
      <c r="G32" s="167">
        <f t="shared" si="9"/>
        <v>764960.54</v>
      </c>
    </row>
    <row r="33" spans="1:7" ht="14.45" customHeight="1" x14ac:dyDescent="0.25">
      <c r="A33" s="67" t="s">
        <v>328</v>
      </c>
      <c r="B33" s="167">
        <v>496062.24</v>
      </c>
      <c r="C33" s="167">
        <v>116000</v>
      </c>
      <c r="D33" s="167">
        <f t="shared" si="8"/>
        <v>612062.24</v>
      </c>
      <c r="E33" s="167">
        <v>304660.83</v>
      </c>
      <c r="F33" s="167">
        <v>300690.83</v>
      </c>
      <c r="G33" s="167">
        <f t="shared" si="9"/>
        <v>307401.40999999997</v>
      </c>
    </row>
    <row r="34" spans="1:7" ht="14.45" customHeight="1" x14ac:dyDescent="0.25">
      <c r="A34" s="67" t="s">
        <v>329</v>
      </c>
      <c r="B34" s="167">
        <v>185172.72</v>
      </c>
      <c r="C34" s="167">
        <v>0</v>
      </c>
      <c r="D34" s="167">
        <f t="shared" si="8"/>
        <v>185172.72</v>
      </c>
      <c r="E34" s="167">
        <v>22900</v>
      </c>
      <c r="F34" s="167">
        <v>22900</v>
      </c>
      <c r="G34" s="167">
        <f t="shared" si="9"/>
        <v>162272.72</v>
      </c>
    </row>
    <row r="35" spans="1:7" ht="14.45" customHeight="1" x14ac:dyDescent="0.25">
      <c r="A35" s="67" t="s">
        <v>330</v>
      </c>
      <c r="B35" s="167">
        <v>264443.25</v>
      </c>
      <c r="C35" s="167">
        <v>0</v>
      </c>
      <c r="D35" s="167">
        <f t="shared" si="8"/>
        <v>264443.25</v>
      </c>
      <c r="E35" s="167">
        <v>15638.38</v>
      </c>
      <c r="F35" s="167">
        <v>15638.38</v>
      </c>
      <c r="G35" s="167">
        <f t="shared" si="9"/>
        <v>248804.87</v>
      </c>
    </row>
    <row r="36" spans="1:7" ht="14.45" customHeight="1" x14ac:dyDescent="0.25">
      <c r="A36" s="67" t="s">
        <v>331</v>
      </c>
      <c r="B36" s="167">
        <v>356747.91</v>
      </c>
      <c r="C36" s="167">
        <v>0</v>
      </c>
      <c r="D36" s="167">
        <f t="shared" si="8"/>
        <v>356747.91</v>
      </c>
      <c r="E36" s="167">
        <v>66429.350000000006</v>
      </c>
      <c r="F36" s="167">
        <v>66429.350000000006</v>
      </c>
      <c r="G36" s="167">
        <f t="shared" si="9"/>
        <v>290318.55999999994</v>
      </c>
    </row>
    <row r="37" spans="1:7" ht="14.45" customHeight="1" x14ac:dyDescent="0.25">
      <c r="A37" s="67" t="s">
        <v>332</v>
      </c>
      <c r="B37" s="167">
        <v>5719790.7999999998</v>
      </c>
      <c r="C37" s="167">
        <v>-46021.8</v>
      </c>
      <c r="D37" s="167">
        <f t="shared" si="8"/>
        <v>5673769</v>
      </c>
      <c r="E37" s="167">
        <v>2910405.25</v>
      </c>
      <c r="F37" s="167">
        <v>2910405.25</v>
      </c>
      <c r="G37" s="167">
        <f t="shared" si="9"/>
        <v>2763363.75</v>
      </c>
    </row>
    <row r="38" spans="1:7" x14ac:dyDescent="0.25">
      <c r="A38" s="66" t="s">
        <v>333</v>
      </c>
      <c r="B38" s="65">
        <v>0</v>
      </c>
      <c r="C38" s="65">
        <v>0</v>
      </c>
      <c r="D38" s="65">
        <v>0</v>
      </c>
      <c r="E38" s="65">
        <v>0</v>
      </c>
      <c r="F38" s="65">
        <v>0</v>
      </c>
      <c r="G38" s="65">
        <v>0</v>
      </c>
    </row>
    <row r="39" spans="1:7" x14ac:dyDescent="0.25">
      <c r="A39" s="67" t="s">
        <v>334</v>
      </c>
      <c r="B39" s="57">
        <v>0</v>
      </c>
      <c r="C39" s="57">
        <v>0</v>
      </c>
      <c r="D39" s="57">
        <v>0</v>
      </c>
      <c r="E39" s="57">
        <v>0</v>
      </c>
      <c r="F39" s="57">
        <v>0</v>
      </c>
      <c r="G39" s="57">
        <v>0</v>
      </c>
    </row>
    <row r="40" spans="1:7" x14ac:dyDescent="0.25">
      <c r="A40" s="67" t="s">
        <v>335</v>
      </c>
      <c r="B40" s="57">
        <v>0</v>
      </c>
      <c r="C40" s="57">
        <v>0</v>
      </c>
      <c r="D40" s="57">
        <v>0</v>
      </c>
      <c r="E40" s="57">
        <v>0</v>
      </c>
      <c r="F40" s="57">
        <v>0</v>
      </c>
      <c r="G40" s="57">
        <v>0</v>
      </c>
    </row>
    <row r="41" spans="1:7" x14ac:dyDescent="0.25">
      <c r="A41" s="67" t="s">
        <v>336</v>
      </c>
      <c r="B41" s="57">
        <v>0</v>
      </c>
      <c r="C41" s="57">
        <v>0</v>
      </c>
      <c r="D41" s="57">
        <v>0</v>
      </c>
      <c r="E41" s="57">
        <v>0</v>
      </c>
      <c r="F41" s="57">
        <v>0</v>
      </c>
      <c r="G41" s="57">
        <v>0</v>
      </c>
    </row>
    <row r="42" spans="1:7" x14ac:dyDescent="0.25">
      <c r="A42" s="67" t="s">
        <v>337</v>
      </c>
      <c r="B42" s="57">
        <v>0</v>
      </c>
      <c r="C42" s="57">
        <v>0</v>
      </c>
      <c r="D42" s="57">
        <v>0</v>
      </c>
      <c r="E42" s="57">
        <v>0</v>
      </c>
      <c r="F42" s="57">
        <v>0</v>
      </c>
      <c r="G42" s="57">
        <v>0</v>
      </c>
    </row>
    <row r="43" spans="1:7" x14ac:dyDescent="0.25">
      <c r="A43" s="67" t="s">
        <v>338</v>
      </c>
      <c r="B43" s="57">
        <v>0</v>
      </c>
      <c r="C43" s="57">
        <v>0</v>
      </c>
      <c r="D43" s="57">
        <v>0</v>
      </c>
      <c r="E43" s="57">
        <v>0</v>
      </c>
      <c r="F43" s="57">
        <v>0</v>
      </c>
      <c r="G43" s="57">
        <v>0</v>
      </c>
    </row>
    <row r="44" spans="1:7" x14ac:dyDescent="0.25">
      <c r="A44" s="67" t="s">
        <v>339</v>
      </c>
      <c r="B44" s="57">
        <v>0</v>
      </c>
      <c r="C44" s="57">
        <v>0</v>
      </c>
      <c r="D44" s="57">
        <v>0</v>
      </c>
      <c r="E44" s="57">
        <v>0</v>
      </c>
      <c r="F44" s="57">
        <v>0</v>
      </c>
      <c r="G44" s="57">
        <v>0</v>
      </c>
    </row>
    <row r="45" spans="1:7" x14ac:dyDescent="0.25">
      <c r="A45" s="67" t="s">
        <v>340</v>
      </c>
      <c r="B45" s="57">
        <v>0</v>
      </c>
      <c r="C45" s="57">
        <v>0</v>
      </c>
      <c r="D45" s="57">
        <v>0</v>
      </c>
      <c r="E45" s="57">
        <v>0</v>
      </c>
      <c r="F45" s="57">
        <v>0</v>
      </c>
      <c r="G45" s="57">
        <v>0</v>
      </c>
    </row>
    <row r="46" spans="1:7" x14ac:dyDescent="0.25">
      <c r="A46" s="67" t="s">
        <v>341</v>
      </c>
      <c r="B46" s="57">
        <v>0</v>
      </c>
      <c r="C46" s="57">
        <v>0</v>
      </c>
      <c r="D46" s="57">
        <v>0</v>
      </c>
      <c r="E46" s="57">
        <v>0</v>
      </c>
      <c r="F46" s="57">
        <v>0</v>
      </c>
      <c r="G46" s="57">
        <v>0</v>
      </c>
    </row>
    <row r="47" spans="1:7" x14ac:dyDescent="0.25">
      <c r="A47" s="67" t="s">
        <v>342</v>
      </c>
      <c r="B47" s="57">
        <v>0</v>
      </c>
      <c r="C47" s="57">
        <v>0</v>
      </c>
      <c r="D47" s="57">
        <v>0</v>
      </c>
      <c r="E47" s="57">
        <v>0</v>
      </c>
      <c r="F47" s="57">
        <v>0</v>
      </c>
      <c r="G47" s="57">
        <v>0</v>
      </c>
    </row>
    <row r="48" spans="1:7" x14ac:dyDescent="0.25">
      <c r="A48" s="66" t="s">
        <v>343</v>
      </c>
      <c r="B48" s="167">
        <f>SUM(B49:B57)</f>
        <v>821393.31</v>
      </c>
      <c r="C48" s="167">
        <f t="shared" ref="C48:G48" si="10">SUM(C49:C57)</f>
        <v>0</v>
      </c>
      <c r="D48" s="167">
        <f t="shared" si="10"/>
        <v>821393.31</v>
      </c>
      <c r="E48" s="167">
        <f t="shared" si="10"/>
        <v>209091.81</v>
      </c>
      <c r="F48" s="167">
        <f t="shared" si="10"/>
        <v>209091.81</v>
      </c>
      <c r="G48" s="167">
        <f t="shared" si="10"/>
        <v>612301.5</v>
      </c>
    </row>
    <row r="49" spans="1:7" x14ac:dyDescent="0.25">
      <c r="A49" s="67" t="s">
        <v>344</v>
      </c>
      <c r="B49" s="167">
        <v>104300</v>
      </c>
      <c r="C49" s="167">
        <v>22098</v>
      </c>
      <c r="D49" s="167">
        <f t="shared" ref="D49:D54" si="11">B49+C49</f>
        <v>126398</v>
      </c>
      <c r="E49" s="167">
        <v>16981.900000000001</v>
      </c>
      <c r="F49" s="167">
        <v>16981.900000000001</v>
      </c>
      <c r="G49" s="167">
        <f t="shared" ref="G49:G54" si="12">D49-E49</f>
        <v>109416.1</v>
      </c>
    </row>
    <row r="50" spans="1:7" x14ac:dyDescent="0.25">
      <c r="A50" s="67" t="s">
        <v>345</v>
      </c>
      <c r="B50" s="167">
        <v>0</v>
      </c>
      <c r="C50" s="167">
        <v>0</v>
      </c>
      <c r="D50" s="167">
        <f t="shared" si="11"/>
        <v>0</v>
      </c>
      <c r="E50" s="167">
        <v>0</v>
      </c>
      <c r="F50" s="167">
        <v>0</v>
      </c>
      <c r="G50" s="167">
        <f t="shared" si="12"/>
        <v>0</v>
      </c>
    </row>
    <row r="51" spans="1:7" x14ac:dyDescent="0.25">
      <c r="A51" s="67" t="s">
        <v>346</v>
      </c>
      <c r="B51" s="167">
        <v>0</v>
      </c>
      <c r="C51" s="167">
        <v>0</v>
      </c>
      <c r="D51" s="167">
        <f t="shared" si="11"/>
        <v>0</v>
      </c>
      <c r="E51" s="167">
        <v>0</v>
      </c>
      <c r="F51" s="167">
        <v>0</v>
      </c>
      <c r="G51" s="167">
        <f t="shared" si="12"/>
        <v>0</v>
      </c>
    </row>
    <row r="52" spans="1:7" x14ac:dyDescent="0.25">
      <c r="A52" s="67" t="s">
        <v>347</v>
      </c>
      <c r="B52" s="167">
        <v>248600</v>
      </c>
      <c r="C52" s="167">
        <v>-34900</v>
      </c>
      <c r="D52" s="167">
        <f t="shared" si="11"/>
        <v>213700</v>
      </c>
      <c r="E52" s="167">
        <v>30163.79</v>
      </c>
      <c r="F52" s="167">
        <v>30163.79</v>
      </c>
      <c r="G52" s="167">
        <f t="shared" si="12"/>
        <v>183536.21</v>
      </c>
    </row>
    <row r="53" spans="1:7" x14ac:dyDescent="0.25">
      <c r="A53" s="67" t="s">
        <v>348</v>
      </c>
      <c r="B53" s="167">
        <v>0</v>
      </c>
      <c r="C53" s="167">
        <v>0</v>
      </c>
      <c r="D53" s="167">
        <f t="shared" si="11"/>
        <v>0</v>
      </c>
      <c r="E53" s="167">
        <v>0</v>
      </c>
      <c r="F53" s="167">
        <v>0</v>
      </c>
      <c r="G53" s="167">
        <f t="shared" si="12"/>
        <v>0</v>
      </c>
    </row>
    <row r="54" spans="1:7" x14ac:dyDescent="0.25">
      <c r="A54" s="67" t="s">
        <v>349</v>
      </c>
      <c r="B54" s="167">
        <v>468493.31</v>
      </c>
      <c r="C54" s="167">
        <v>12802</v>
      </c>
      <c r="D54" s="167">
        <f t="shared" si="11"/>
        <v>481295.31</v>
      </c>
      <c r="E54" s="167">
        <v>161946.12</v>
      </c>
      <c r="F54" s="167">
        <v>161946.12</v>
      </c>
      <c r="G54" s="167">
        <f t="shared" si="12"/>
        <v>319349.19</v>
      </c>
    </row>
    <row r="55" spans="1:7" x14ac:dyDescent="0.25">
      <c r="A55" s="67" t="s">
        <v>350</v>
      </c>
      <c r="B55" s="57">
        <v>0</v>
      </c>
      <c r="C55" s="57">
        <v>0</v>
      </c>
      <c r="D55" s="57">
        <v>0</v>
      </c>
      <c r="E55" s="57">
        <v>0</v>
      </c>
      <c r="F55" s="57">
        <v>0</v>
      </c>
      <c r="G55" s="57">
        <v>0</v>
      </c>
    </row>
    <row r="56" spans="1:7" x14ac:dyDescent="0.25">
      <c r="A56" s="67" t="s">
        <v>351</v>
      </c>
      <c r="B56" s="57">
        <v>0</v>
      </c>
      <c r="C56" s="57">
        <v>0</v>
      </c>
      <c r="D56" s="57">
        <v>0</v>
      </c>
      <c r="E56" s="57">
        <v>0</v>
      </c>
      <c r="F56" s="57">
        <v>0</v>
      </c>
      <c r="G56" s="57">
        <v>0</v>
      </c>
    </row>
    <row r="57" spans="1:7" x14ac:dyDescent="0.25">
      <c r="A57" s="67" t="s">
        <v>352</v>
      </c>
      <c r="B57" s="57">
        <v>0</v>
      </c>
      <c r="C57" s="57">
        <v>0</v>
      </c>
      <c r="D57" s="57">
        <v>0</v>
      </c>
      <c r="E57" s="57">
        <v>0</v>
      </c>
      <c r="F57" s="57">
        <v>0</v>
      </c>
      <c r="G57" s="57">
        <v>0</v>
      </c>
    </row>
    <row r="58" spans="1:7" x14ac:dyDescent="0.25">
      <c r="A58" s="66" t="s">
        <v>353</v>
      </c>
      <c r="B58" s="65">
        <v>0</v>
      </c>
      <c r="C58" s="167">
        <f t="shared" ref="C58:G58" si="13">SUM(C59:C61)</f>
        <v>10467601.52</v>
      </c>
      <c r="D58" s="167">
        <f t="shared" si="13"/>
        <v>10467601.52</v>
      </c>
      <c r="E58" s="167">
        <f t="shared" si="13"/>
        <v>3475454.3899999997</v>
      </c>
      <c r="F58" s="167">
        <f t="shared" si="13"/>
        <v>3475454.3899999997</v>
      </c>
      <c r="G58" s="167">
        <f t="shared" si="13"/>
        <v>6992147.129999999</v>
      </c>
    </row>
    <row r="59" spans="1:7" x14ac:dyDescent="0.25">
      <c r="A59" s="67" t="s">
        <v>354</v>
      </c>
      <c r="B59" s="57">
        <v>0</v>
      </c>
      <c r="C59" s="167">
        <v>8897601.5199999996</v>
      </c>
      <c r="D59" s="167">
        <f t="shared" ref="D59:D60" si="14">B59+C59</f>
        <v>8897601.5199999996</v>
      </c>
      <c r="E59" s="167">
        <v>2089483.45</v>
      </c>
      <c r="F59" s="167">
        <v>2089483.45</v>
      </c>
      <c r="G59" s="167">
        <f t="shared" ref="G59:G60" si="15">D59-E59</f>
        <v>6808118.0699999994</v>
      </c>
    </row>
    <row r="60" spans="1:7" x14ac:dyDescent="0.25">
      <c r="A60" s="67" t="s">
        <v>355</v>
      </c>
      <c r="B60" s="57">
        <v>0</v>
      </c>
      <c r="C60" s="167">
        <v>1570000</v>
      </c>
      <c r="D60" s="167">
        <f t="shared" si="14"/>
        <v>1570000</v>
      </c>
      <c r="E60" s="167">
        <v>1385970.94</v>
      </c>
      <c r="F60" s="167">
        <v>1385970.94</v>
      </c>
      <c r="G60" s="167">
        <f t="shared" si="15"/>
        <v>184029.06000000006</v>
      </c>
    </row>
    <row r="61" spans="1:7" x14ac:dyDescent="0.25">
      <c r="A61" s="67" t="s">
        <v>356</v>
      </c>
      <c r="B61" s="57">
        <v>0</v>
      </c>
      <c r="C61" s="57">
        <v>0</v>
      </c>
      <c r="D61" s="57">
        <v>0</v>
      </c>
      <c r="E61" s="57">
        <v>0</v>
      </c>
      <c r="F61" s="57">
        <v>0</v>
      </c>
      <c r="G61" s="57">
        <v>0</v>
      </c>
    </row>
    <row r="62" spans="1:7" x14ac:dyDescent="0.25">
      <c r="A62" s="66" t="s">
        <v>357</v>
      </c>
      <c r="B62" s="65">
        <v>0</v>
      </c>
      <c r="C62" s="65">
        <v>0</v>
      </c>
      <c r="D62" s="65">
        <v>0</v>
      </c>
      <c r="E62" s="65">
        <v>0</v>
      </c>
      <c r="F62" s="65">
        <v>0</v>
      </c>
      <c r="G62" s="65">
        <v>0</v>
      </c>
    </row>
    <row r="63" spans="1:7" x14ac:dyDescent="0.25">
      <c r="A63" s="67" t="s">
        <v>358</v>
      </c>
      <c r="B63" s="57">
        <v>0</v>
      </c>
      <c r="C63" s="57">
        <v>0</v>
      </c>
      <c r="D63" s="57">
        <v>0</v>
      </c>
      <c r="E63" s="57">
        <v>0</v>
      </c>
      <c r="F63" s="57">
        <v>0</v>
      </c>
      <c r="G63" s="57">
        <v>0</v>
      </c>
    </row>
    <row r="64" spans="1:7" x14ac:dyDescent="0.25">
      <c r="A64" s="67" t="s">
        <v>359</v>
      </c>
      <c r="B64" s="57">
        <v>0</v>
      </c>
      <c r="C64" s="57">
        <v>0</v>
      </c>
      <c r="D64" s="57">
        <v>0</v>
      </c>
      <c r="E64" s="57">
        <v>0</v>
      </c>
      <c r="F64" s="57">
        <v>0</v>
      </c>
      <c r="G64" s="57">
        <v>0</v>
      </c>
    </row>
    <row r="65" spans="1:7" x14ac:dyDescent="0.25">
      <c r="A65" s="67" t="s">
        <v>360</v>
      </c>
      <c r="B65" s="57">
        <v>0</v>
      </c>
      <c r="C65" s="57">
        <v>0</v>
      </c>
      <c r="D65" s="57">
        <v>0</v>
      </c>
      <c r="E65" s="57">
        <v>0</v>
      </c>
      <c r="F65" s="57">
        <v>0</v>
      </c>
      <c r="G65" s="57">
        <v>0</v>
      </c>
    </row>
    <row r="66" spans="1:7" x14ac:dyDescent="0.25">
      <c r="A66" s="67" t="s">
        <v>361</v>
      </c>
      <c r="B66" s="57">
        <v>0</v>
      </c>
      <c r="C66" s="57">
        <v>0</v>
      </c>
      <c r="D66" s="57">
        <v>0</v>
      </c>
      <c r="E66" s="57">
        <v>0</v>
      </c>
      <c r="F66" s="57">
        <v>0</v>
      </c>
      <c r="G66" s="57">
        <v>0</v>
      </c>
    </row>
    <row r="67" spans="1:7" x14ac:dyDescent="0.25">
      <c r="A67" s="67" t="s">
        <v>362</v>
      </c>
      <c r="B67" s="57">
        <v>0</v>
      </c>
      <c r="C67" s="57">
        <v>0</v>
      </c>
      <c r="D67" s="57">
        <v>0</v>
      </c>
      <c r="E67" s="57">
        <v>0</v>
      </c>
      <c r="F67" s="57">
        <v>0</v>
      </c>
      <c r="G67" s="57">
        <v>0</v>
      </c>
    </row>
    <row r="68" spans="1:7" x14ac:dyDescent="0.25">
      <c r="A68" s="67" t="s">
        <v>363</v>
      </c>
      <c r="B68" s="57">
        <v>0</v>
      </c>
      <c r="C68" s="57">
        <v>0</v>
      </c>
      <c r="D68" s="57">
        <v>0</v>
      </c>
      <c r="E68" s="57">
        <v>0</v>
      </c>
      <c r="F68" s="57">
        <v>0</v>
      </c>
      <c r="G68" s="57">
        <v>0</v>
      </c>
    </row>
    <row r="69" spans="1:7" x14ac:dyDescent="0.25">
      <c r="A69" s="67" t="s">
        <v>364</v>
      </c>
      <c r="B69" s="57">
        <v>0</v>
      </c>
      <c r="C69" s="57">
        <v>0</v>
      </c>
      <c r="D69" s="57">
        <v>0</v>
      </c>
      <c r="E69" s="57">
        <v>0</v>
      </c>
      <c r="F69" s="57">
        <v>0</v>
      </c>
      <c r="G69" s="57">
        <v>0</v>
      </c>
    </row>
    <row r="70" spans="1:7" x14ac:dyDescent="0.25">
      <c r="A70" s="67" t="s">
        <v>365</v>
      </c>
      <c r="B70" s="57">
        <v>0</v>
      </c>
      <c r="C70" s="57">
        <v>0</v>
      </c>
      <c r="D70" s="57">
        <v>0</v>
      </c>
      <c r="E70" s="57">
        <v>0</v>
      </c>
      <c r="F70" s="57">
        <v>0</v>
      </c>
      <c r="G70" s="57">
        <v>0</v>
      </c>
    </row>
    <row r="71" spans="1:7" x14ac:dyDescent="0.25">
      <c r="A71" s="66" t="s">
        <v>366</v>
      </c>
      <c r="B71" s="65">
        <v>0</v>
      </c>
      <c r="C71" s="65">
        <v>0</v>
      </c>
      <c r="D71" s="65">
        <v>0</v>
      </c>
      <c r="E71" s="65">
        <v>0</v>
      </c>
      <c r="F71" s="65">
        <v>0</v>
      </c>
      <c r="G71" s="65">
        <v>0</v>
      </c>
    </row>
    <row r="72" spans="1:7" x14ac:dyDescent="0.25">
      <c r="A72" s="67" t="s">
        <v>367</v>
      </c>
      <c r="B72" s="57">
        <v>0</v>
      </c>
      <c r="C72" s="57">
        <v>0</v>
      </c>
      <c r="D72" s="57">
        <v>0</v>
      </c>
      <c r="E72" s="57">
        <v>0</v>
      </c>
      <c r="F72" s="57">
        <v>0</v>
      </c>
      <c r="G72" s="57">
        <v>0</v>
      </c>
    </row>
    <row r="73" spans="1:7" x14ac:dyDescent="0.25">
      <c r="A73" s="67" t="s">
        <v>368</v>
      </c>
      <c r="B73" s="57">
        <v>0</v>
      </c>
      <c r="C73" s="57">
        <v>0</v>
      </c>
      <c r="D73" s="57">
        <v>0</v>
      </c>
      <c r="E73" s="57">
        <v>0</v>
      </c>
      <c r="F73" s="57">
        <v>0</v>
      </c>
      <c r="G73" s="57">
        <v>0</v>
      </c>
    </row>
    <row r="74" spans="1:7" x14ac:dyDescent="0.25">
      <c r="A74" s="67" t="s">
        <v>369</v>
      </c>
      <c r="B74" s="57">
        <v>0</v>
      </c>
      <c r="C74" s="57">
        <v>0</v>
      </c>
      <c r="D74" s="57">
        <v>0</v>
      </c>
      <c r="E74" s="57">
        <v>0</v>
      </c>
      <c r="F74" s="57">
        <v>0</v>
      </c>
      <c r="G74" s="57">
        <v>0</v>
      </c>
    </row>
    <row r="75" spans="1:7" x14ac:dyDescent="0.25">
      <c r="A75" s="66" t="s">
        <v>370</v>
      </c>
      <c r="B75" s="65">
        <v>0</v>
      </c>
      <c r="C75" s="65">
        <v>0</v>
      </c>
      <c r="D75" s="65">
        <v>0</v>
      </c>
      <c r="E75" s="65">
        <v>0</v>
      </c>
      <c r="F75" s="65">
        <v>0</v>
      </c>
      <c r="G75" s="65">
        <v>0</v>
      </c>
    </row>
    <row r="76" spans="1:7" x14ac:dyDescent="0.25">
      <c r="A76" s="67" t="s">
        <v>371</v>
      </c>
      <c r="B76" s="57">
        <v>0</v>
      </c>
      <c r="C76" s="57">
        <v>0</v>
      </c>
      <c r="D76" s="57">
        <v>0</v>
      </c>
      <c r="E76" s="57">
        <v>0</v>
      </c>
      <c r="F76" s="57">
        <v>0</v>
      </c>
      <c r="G76" s="57">
        <v>0</v>
      </c>
    </row>
    <row r="77" spans="1:7" x14ac:dyDescent="0.25">
      <c r="A77" s="67" t="s">
        <v>372</v>
      </c>
      <c r="B77" s="57">
        <v>0</v>
      </c>
      <c r="C77" s="57">
        <v>0</v>
      </c>
      <c r="D77" s="57">
        <v>0</v>
      </c>
      <c r="E77" s="57">
        <v>0</v>
      </c>
      <c r="F77" s="57">
        <v>0</v>
      </c>
      <c r="G77" s="57">
        <v>0</v>
      </c>
    </row>
    <row r="78" spans="1:7" x14ac:dyDescent="0.25">
      <c r="A78" s="67" t="s">
        <v>373</v>
      </c>
      <c r="B78" s="57">
        <v>0</v>
      </c>
      <c r="C78" s="57">
        <v>0</v>
      </c>
      <c r="D78" s="57">
        <v>0</v>
      </c>
      <c r="E78" s="57">
        <v>0</v>
      </c>
      <c r="F78" s="57">
        <v>0</v>
      </c>
      <c r="G78" s="57">
        <v>0</v>
      </c>
    </row>
    <row r="79" spans="1:7" x14ac:dyDescent="0.25">
      <c r="A79" s="67" t="s">
        <v>374</v>
      </c>
      <c r="B79" s="57">
        <v>0</v>
      </c>
      <c r="C79" s="57">
        <v>0</v>
      </c>
      <c r="D79" s="57">
        <v>0</v>
      </c>
      <c r="E79" s="57">
        <v>0</v>
      </c>
      <c r="F79" s="57">
        <v>0</v>
      </c>
      <c r="G79" s="57">
        <v>0</v>
      </c>
    </row>
    <row r="80" spans="1:7" x14ac:dyDescent="0.25">
      <c r="A80" s="67" t="s">
        <v>375</v>
      </c>
      <c r="B80" s="57">
        <v>0</v>
      </c>
      <c r="C80" s="57">
        <v>0</v>
      </c>
      <c r="D80" s="57">
        <v>0</v>
      </c>
      <c r="E80" s="57">
        <v>0</v>
      </c>
      <c r="F80" s="57">
        <v>0</v>
      </c>
      <c r="G80" s="57">
        <v>0</v>
      </c>
    </row>
    <row r="81" spans="1:7" x14ac:dyDescent="0.25">
      <c r="A81" s="67" t="s">
        <v>376</v>
      </c>
      <c r="B81" s="57">
        <v>0</v>
      </c>
      <c r="C81" s="57">
        <v>0</v>
      </c>
      <c r="D81" s="57">
        <v>0</v>
      </c>
      <c r="E81" s="57">
        <v>0</v>
      </c>
      <c r="F81" s="57">
        <v>0</v>
      </c>
      <c r="G81" s="57">
        <v>0</v>
      </c>
    </row>
    <row r="82" spans="1:7" x14ac:dyDescent="0.25">
      <c r="A82" s="67" t="s">
        <v>377</v>
      </c>
      <c r="B82" s="57">
        <v>0</v>
      </c>
      <c r="C82" s="57">
        <v>0</v>
      </c>
      <c r="D82" s="57">
        <v>0</v>
      </c>
      <c r="E82" s="57">
        <v>0</v>
      </c>
      <c r="F82" s="57">
        <v>0</v>
      </c>
      <c r="G82" s="57">
        <v>0</v>
      </c>
    </row>
    <row r="83" spans="1:7" x14ac:dyDescent="0.25">
      <c r="A83" s="68"/>
      <c r="B83" s="57"/>
      <c r="C83" s="57"/>
      <c r="D83" s="57"/>
      <c r="E83" s="57"/>
      <c r="F83" s="57"/>
      <c r="G83" s="57"/>
    </row>
    <row r="84" spans="1:7" x14ac:dyDescent="0.25">
      <c r="A84" s="27" t="s">
        <v>378</v>
      </c>
      <c r="B84" s="65">
        <v>0</v>
      </c>
      <c r="C84" s="166">
        <f t="shared" ref="C84:G84" si="16">C85+C93+C103+C113+C123+C133+C137+C146+C150</f>
        <v>185278.95</v>
      </c>
      <c r="D84" s="166">
        <f t="shared" si="16"/>
        <v>185278.95</v>
      </c>
      <c r="E84" s="166">
        <f t="shared" si="16"/>
        <v>0</v>
      </c>
      <c r="F84" s="166">
        <f t="shared" si="16"/>
        <v>0</v>
      </c>
      <c r="G84" s="166">
        <f t="shared" si="16"/>
        <v>185278.95</v>
      </c>
    </row>
    <row r="85" spans="1:7" x14ac:dyDescent="0.25">
      <c r="A85" s="66" t="s">
        <v>305</v>
      </c>
      <c r="B85" s="65">
        <v>0</v>
      </c>
      <c r="C85" s="65">
        <v>0</v>
      </c>
      <c r="D85" s="65">
        <v>0</v>
      </c>
      <c r="E85" s="65">
        <v>0</v>
      </c>
      <c r="F85" s="65">
        <v>0</v>
      </c>
      <c r="G85" s="65">
        <v>0</v>
      </c>
    </row>
    <row r="86" spans="1:7" x14ac:dyDescent="0.25">
      <c r="A86" s="67" t="s">
        <v>306</v>
      </c>
      <c r="B86" s="57">
        <v>0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</row>
    <row r="87" spans="1:7" x14ac:dyDescent="0.25">
      <c r="A87" s="67" t="s">
        <v>307</v>
      </c>
      <c r="B87" s="57">
        <v>0</v>
      </c>
      <c r="C87" s="57">
        <v>0</v>
      </c>
      <c r="D87" s="57">
        <v>0</v>
      </c>
      <c r="E87" s="57">
        <v>0</v>
      </c>
      <c r="F87" s="57">
        <v>0</v>
      </c>
      <c r="G87" s="57">
        <v>0</v>
      </c>
    </row>
    <row r="88" spans="1:7" x14ac:dyDescent="0.25">
      <c r="A88" s="67" t="s">
        <v>308</v>
      </c>
      <c r="B88" s="57">
        <v>0</v>
      </c>
      <c r="C88" s="57">
        <v>0</v>
      </c>
      <c r="D88" s="57">
        <v>0</v>
      </c>
      <c r="E88" s="57">
        <v>0</v>
      </c>
      <c r="F88" s="57">
        <v>0</v>
      </c>
      <c r="G88" s="57">
        <v>0</v>
      </c>
    </row>
    <row r="89" spans="1:7" x14ac:dyDescent="0.25">
      <c r="A89" s="67" t="s">
        <v>309</v>
      </c>
      <c r="B89" s="57">
        <v>0</v>
      </c>
      <c r="C89" s="57">
        <v>0</v>
      </c>
      <c r="D89" s="57">
        <v>0</v>
      </c>
      <c r="E89" s="57">
        <v>0</v>
      </c>
      <c r="F89" s="57">
        <v>0</v>
      </c>
      <c r="G89" s="57">
        <v>0</v>
      </c>
    </row>
    <row r="90" spans="1:7" x14ac:dyDescent="0.25">
      <c r="A90" s="67" t="s">
        <v>310</v>
      </c>
      <c r="B90" s="57">
        <v>0</v>
      </c>
      <c r="C90" s="57">
        <v>0</v>
      </c>
      <c r="D90" s="57">
        <v>0</v>
      </c>
      <c r="E90" s="57">
        <v>0</v>
      </c>
      <c r="F90" s="57">
        <v>0</v>
      </c>
      <c r="G90" s="57">
        <v>0</v>
      </c>
    </row>
    <row r="91" spans="1:7" x14ac:dyDescent="0.25">
      <c r="A91" s="67" t="s">
        <v>311</v>
      </c>
      <c r="B91" s="57">
        <v>0</v>
      </c>
      <c r="C91" s="57">
        <v>0</v>
      </c>
      <c r="D91" s="57">
        <v>0</v>
      </c>
      <c r="E91" s="57">
        <v>0</v>
      </c>
      <c r="F91" s="57">
        <v>0</v>
      </c>
      <c r="G91" s="57">
        <v>0</v>
      </c>
    </row>
    <row r="92" spans="1:7" x14ac:dyDescent="0.25">
      <c r="A92" s="67" t="s">
        <v>312</v>
      </c>
      <c r="B92" s="57">
        <v>0</v>
      </c>
      <c r="C92" s="57">
        <v>0</v>
      </c>
      <c r="D92" s="57">
        <v>0</v>
      </c>
      <c r="E92" s="57">
        <v>0</v>
      </c>
      <c r="F92" s="57">
        <v>0</v>
      </c>
      <c r="G92" s="57">
        <v>0</v>
      </c>
    </row>
    <row r="93" spans="1:7" x14ac:dyDescent="0.25">
      <c r="A93" s="66" t="s">
        <v>313</v>
      </c>
      <c r="B93" s="65">
        <v>0</v>
      </c>
      <c r="C93" s="65">
        <v>0</v>
      </c>
      <c r="D93" s="65">
        <v>0</v>
      </c>
      <c r="E93" s="65">
        <v>0</v>
      </c>
      <c r="F93" s="65">
        <v>0</v>
      </c>
      <c r="G93" s="65">
        <v>0</v>
      </c>
    </row>
    <row r="94" spans="1:7" x14ac:dyDescent="0.25">
      <c r="A94" s="67" t="s">
        <v>314</v>
      </c>
      <c r="B94" s="57">
        <v>0</v>
      </c>
      <c r="C94" s="57">
        <v>0</v>
      </c>
      <c r="D94" s="57">
        <v>0</v>
      </c>
      <c r="E94" s="57">
        <v>0</v>
      </c>
      <c r="F94" s="57">
        <v>0</v>
      </c>
      <c r="G94" s="57">
        <v>0</v>
      </c>
    </row>
    <row r="95" spans="1:7" x14ac:dyDescent="0.25">
      <c r="A95" s="67" t="s">
        <v>315</v>
      </c>
      <c r="B95" s="57">
        <v>0</v>
      </c>
      <c r="C95" s="57">
        <v>0</v>
      </c>
      <c r="D95" s="57">
        <v>0</v>
      </c>
      <c r="E95" s="57">
        <v>0</v>
      </c>
      <c r="F95" s="57">
        <v>0</v>
      </c>
      <c r="G95" s="57">
        <v>0</v>
      </c>
    </row>
    <row r="96" spans="1:7" x14ac:dyDescent="0.25">
      <c r="A96" s="67" t="s">
        <v>316</v>
      </c>
      <c r="B96" s="57">
        <v>0</v>
      </c>
      <c r="C96" s="57">
        <v>0</v>
      </c>
      <c r="D96" s="57">
        <v>0</v>
      </c>
      <c r="E96" s="57">
        <v>0</v>
      </c>
      <c r="F96" s="57">
        <v>0</v>
      </c>
      <c r="G96" s="57">
        <v>0</v>
      </c>
    </row>
    <row r="97" spans="1:7" x14ac:dyDescent="0.25">
      <c r="A97" s="67" t="s">
        <v>317</v>
      </c>
      <c r="B97" s="57">
        <v>0</v>
      </c>
      <c r="C97" s="57">
        <v>0</v>
      </c>
      <c r="D97" s="57">
        <v>0</v>
      </c>
      <c r="E97" s="57">
        <v>0</v>
      </c>
      <c r="F97" s="57">
        <v>0</v>
      </c>
      <c r="G97" s="57">
        <v>0</v>
      </c>
    </row>
    <row r="98" spans="1:7" x14ac:dyDescent="0.25">
      <c r="A98" s="69" t="s">
        <v>318</v>
      </c>
      <c r="B98" s="57">
        <v>0</v>
      </c>
      <c r="C98" s="57">
        <v>0</v>
      </c>
      <c r="D98" s="57">
        <v>0</v>
      </c>
      <c r="E98" s="57">
        <v>0</v>
      </c>
      <c r="F98" s="57">
        <v>0</v>
      </c>
      <c r="G98" s="57">
        <v>0</v>
      </c>
    </row>
    <row r="99" spans="1:7" x14ac:dyDescent="0.25">
      <c r="A99" s="67" t="s">
        <v>319</v>
      </c>
      <c r="B99" s="57">
        <v>0</v>
      </c>
      <c r="C99" s="57">
        <v>0</v>
      </c>
      <c r="D99" s="57">
        <v>0</v>
      </c>
      <c r="E99" s="57">
        <v>0</v>
      </c>
      <c r="F99" s="57">
        <v>0</v>
      </c>
      <c r="G99" s="57">
        <v>0</v>
      </c>
    </row>
    <row r="100" spans="1:7" x14ac:dyDescent="0.25">
      <c r="A100" s="67" t="s">
        <v>320</v>
      </c>
      <c r="B100" s="57">
        <v>0</v>
      </c>
      <c r="C100" s="57">
        <v>0</v>
      </c>
      <c r="D100" s="57">
        <v>0</v>
      </c>
      <c r="E100" s="57">
        <v>0</v>
      </c>
      <c r="F100" s="57">
        <v>0</v>
      </c>
      <c r="G100" s="57">
        <v>0</v>
      </c>
    </row>
    <row r="101" spans="1:7" x14ac:dyDescent="0.25">
      <c r="A101" s="67" t="s">
        <v>321</v>
      </c>
      <c r="B101" s="57">
        <v>0</v>
      </c>
      <c r="C101" s="57">
        <v>0</v>
      </c>
      <c r="D101" s="57">
        <v>0</v>
      </c>
      <c r="E101" s="57">
        <v>0</v>
      </c>
      <c r="F101" s="57">
        <v>0</v>
      </c>
      <c r="G101" s="57">
        <v>0</v>
      </c>
    </row>
    <row r="102" spans="1:7" x14ac:dyDescent="0.25">
      <c r="A102" s="67" t="s">
        <v>322</v>
      </c>
      <c r="B102" s="57">
        <v>0</v>
      </c>
      <c r="C102" s="57">
        <v>0</v>
      </c>
      <c r="D102" s="57">
        <v>0</v>
      </c>
      <c r="E102" s="57">
        <v>0</v>
      </c>
      <c r="F102" s="57">
        <v>0</v>
      </c>
      <c r="G102" s="57">
        <v>0</v>
      </c>
    </row>
    <row r="103" spans="1:7" x14ac:dyDescent="0.25">
      <c r="A103" s="66" t="s">
        <v>323</v>
      </c>
      <c r="B103" s="65">
        <v>0</v>
      </c>
      <c r="C103" s="167">
        <f t="shared" ref="C103:G103" si="17">SUM(C104:C112)</f>
        <v>185278.95</v>
      </c>
      <c r="D103" s="167">
        <f t="shared" si="17"/>
        <v>185278.95</v>
      </c>
      <c r="E103" s="167">
        <f t="shared" si="17"/>
        <v>0</v>
      </c>
      <c r="F103" s="167">
        <f t="shared" si="17"/>
        <v>0</v>
      </c>
      <c r="G103" s="167">
        <f t="shared" si="17"/>
        <v>185278.95</v>
      </c>
    </row>
    <row r="104" spans="1:7" x14ac:dyDescent="0.25">
      <c r="A104" s="67" t="s">
        <v>324</v>
      </c>
      <c r="B104" s="57">
        <v>0</v>
      </c>
      <c r="C104" s="167">
        <v>185278.95</v>
      </c>
      <c r="D104" s="167">
        <f t="shared" ref="D104" si="18">B104+C104</f>
        <v>185278.95</v>
      </c>
      <c r="E104" s="167">
        <v>0</v>
      </c>
      <c r="F104" s="167">
        <v>0</v>
      </c>
      <c r="G104" s="167">
        <f t="shared" ref="G104" si="19">D104-E104</f>
        <v>185278.95</v>
      </c>
    </row>
    <row r="105" spans="1:7" x14ac:dyDescent="0.25">
      <c r="A105" s="67" t="s">
        <v>325</v>
      </c>
      <c r="B105" s="57">
        <v>0</v>
      </c>
      <c r="C105" s="57">
        <v>0</v>
      </c>
      <c r="D105" s="57">
        <v>0</v>
      </c>
      <c r="E105" s="57">
        <v>0</v>
      </c>
      <c r="F105" s="57">
        <v>0</v>
      </c>
      <c r="G105" s="57">
        <v>0</v>
      </c>
    </row>
    <row r="106" spans="1:7" x14ac:dyDescent="0.25">
      <c r="A106" s="67" t="s">
        <v>326</v>
      </c>
      <c r="B106" s="57">
        <v>0</v>
      </c>
      <c r="C106" s="57">
        <v>0</v>
      </c>
      <c r="D106" s="57">
        <v>0</v>
      </c>
      <c r="E106" s="57">
        <v>0</v>
      </c>
      <c r="F106" s="57">
        <v>0</v>
      </c>
      <c r="G106" s="57">
        <v>0</v>
      </c>
    </row>
    <row r="107" spans="1:7" x14ac:dyDescent="0.25">
      <c r="A107" s="67" t="s">
        <v>327</v>
      </c>
      <c r="B107" s="57">
        <v>0</v>
      </c>
      <c r="C107" s="57">
        <v>0</v>
      </c>
      <c r="D107" s="57">
        <v>0</v>
      </c>
      <c r="E107" s="57">
        <v>0</v>
      </c>
      <c r="F107" s="57">
        <v>0</v>
      </c>
      <c r="G107" s="57">
        <v>0</v>
      </c>
    </row>
    <row r="108" spans="1:7" x14ac:dyDescent="0.25">
      <c r="A108" s="67" t="s">
        <v>328</v>
      </c>
      <c r="B108" s="57">
        <v>0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</row>
    <row r="109" spans="1:7" x14ac:dyDescent="0.25">
      <c r="A109" s="67" t="s">
        <v>329</v>
      </c>
      <c r="B109" s="57">
        <v>0</v>
      </c>
      <c r="C109" s="57">
        <v>0</v>
      </c>
      <c r="D109" s="57">
        <v>0</v>
      </c>
      <c r="E109" s="57">
        <v>0</v>
      </c>
      <c r="F109" s="57">
        <v>0</v>
      </c>
      <c r="G109" s="57">
        <v>0</v>
      </c>
    </row>
    <row r="110" spans="1:7" x14ac:dyDescent="0.25">
      <c r="A110" s="67" t="s">
        <v>330</v>
      </c>
      <c r="B110" s="57">
        <v>0</v>
      </c>
      <c r="C110" s="57">
        <v>0</v>
      </c>
      <c r="D110" s="57">
        <v>0</v>
      </c>
      <c r="E110" s="57">
        <v>0</v>
      </c>
      <c r="F110" s="57">
        <v>0</v>
      </c>
      <c r="G110" s="57">
        <v>0</v>
      </c>
    </row>
    <row r="111" spans="1:7" x14ac:dyDescent="0.25">
      <c r="A111" s="67" t="s">
        <v>331</v>
      </c>
      <c r="B111" s="57">
        <v>0</v>
      </c>
      <c r="C111" s="57">
        <v>0</v>
      </c>
      <c r="D111" s="57">
        <v>0</v>
      </c>
      <c r="E111" s="57">
        <v>0</v>
      </c>
      <c r="F111" s="57">
        <v>0</v>
      </c>
      <c r="G111" s="57">
        <v>0</v>
      </c>
    </row>
    <row r="112" spans="1:7" x14ac:dyDescent="0.25">
      <c r="A112" s="67" t="s">
        <v>332</v>
      </c>
      <c r="B112" s="57">
        <v>0</v>
      </c>
      <c r="C112" s="57">
        <v>0</v>
      </c>
      <c r="D112" s="57">
        <v>0</v>
      </c>
      <c r="E112" s="57">
        <v>0</v>
      </c>
      <c r="F112" s="57">
        <v>0</v>
      </c>
      <c r="G112" s="57">
        <v>0</v>
      </c>
    </row>
    <row r="113" spans="1:7" x14ac:dyDescent="0.25">
      <c r="A113" s="66" t="s">
        <v>333</v>
      </c>
      <c r="B113" s="65">
        <v>0</v>
      </c>
      <c r="C113" s="65">
        <v>0</v>
      </c>
      <c r="D113" s="65">
        <v>0</v>
      </c>
      <c r="E113" s="65">
        <v>0</v>
      </c>
      <c r="F113" s="65">
        <v>0</v>
      </c>
      <c r="G113" s="65">
        <v>0</v>
      </c>
    </row>
    <row r="114" spans="1:7" x14ac:dyDescent="0.25">
      <c r="A114" s="67" t="s">
        <v>334</v>
      </c>
      <c r="B114" s="57">
        <v>0</v>
      </c>
      <c r="C114" s="57">
        <v>0</v>
      </c>
      <c r="D114" s="57">
        <v>0</v>
      </c>
      <c r="E114" s="57">
        <v>0</v>
      </c>
      <c r="F114" s="57">
        <v>0</v>
      </c>
      <c r="G114" s="57">
        <v>0</v>
      </c>
    </row>
    <row r="115" spans="1:7" x14ac:dyDescent="0.25">
      <c r="A115" s="67" t="s">
        <v>335</v>
      </c>
      <c r="B115" s="57">
        <v>0</v>
      </c>
      <c r="C115" s="57">
        <v>0</v>
      </c>
      <c r="D115" s="57">
        <v>0</v>
      </c>
      <c r="E115" s="57">
        <v>0</v>
      </c>
      <c r="F115" s="57">
        <v>0</v>
      </c>
      <c r="G115" s="57">
        <v>0</v>
      </c>
    </row>
    <row r="116" spans="1:7" x14ac:dyDescent="0.25">
      <c r="A116" s="67" t="s">
        <v>336</v>
      </c>
      <c r="B116" s="57">
        <v>0</v>
      </c>
      <c r="C116" s="57">
        <v>0</v>
      </c>
      <c r="D116" s="57">
        <v>0</v>
      </c>
      <c r="E116" s="57">
        <v>0</v>
      </c>
      <c r="F116" s="57">
        <v>0</v>
      </c>
      <c r="G116" s="57">
        <v>0</v>
      </c>
    </row>
    <row r="117" spans="1:7" x14ac:dyDescent="0.25">
      <c r="A117" s="67" t="s">
        <v>337</v>
      </c>
      <c r="B117" s="57">
        <v>0</v>
      </c>
      <c r="C117" s="57">
        <v>0</v>
      </c>
      <c r="D117" s="57">
        <v>0</v>
      </c>
      <c r="E117" s="57">
        <v>0</v>
      </c>
      <c r="F117" s="57">
        <v>0</v>
      </c>
      <c r="G117" s="57">
        <v>0</v>
      </c>
    </row>
    <row r="118" spans="1:7" x14ac:dyDescent="0.25">
      <c r="A118" s="67" t="s">
        <v>338</v>
      </c>
      <c r="B118" s="57">
        <v>0</v>
      </c>
      <c r="C118" s="57">
        <v>0</v>
      </c>
      <c r="D118" s="57">
        <v>0</v>
      </c>
      <c r="E118" s="57">
        <v>0</v>
      </c>
      <c r="F118" s="57">
        <v>0</v>
      </c>
      <c r="G118" s="57">
        <v>0</v>
      </c>
    </row>
    <row r="119" spans="1:7" x14ac:dyDescent="0.25">
      <c r="A119" s="67" t="s">
        <v>339</v>
      </c>
      <c r="B119" s="57">
        <v>0</v>
      </c>
      <c r="C119" s="57">
        <v>0</v>
      </c>
      <c r="D119" s="57">
        <v>0</v>
      </c>
      <c r="E119" s="57">
        <v>0</v>
      </c>
      <c r="F119" s="57">
        <v>0</v>
      </c>
      <c r="G119" s="57">
        <v>0</v>
      </c>
    </row>
    <row r="120" spans="1:7" x14ac:dyDescent="0.25">
      <c r="A120" s="67" t="s">
        <v>340</v>
      </c>
      <c r="B120" s="57">
        <v>0</v>
      </c>
      <c r="C120" s="57">
        <v>0</v>
      </c>
      <c r="D120" s="57">
        <v>0</v>
      </c>
      <c r="E120" s="57">
        <v>0</v>
      </c>
      <c r="F120" s="57">
        <v>0</v>
      </c>
      <c r="G120" s="57">
        <v>0</v>
      </c>
    </row>
    <row r="121" spans="1:7" x14ac:dyDescent="0.25">
      <c r="A121" s="67" t="s">
        <v>341</v>
      </c>
      <c r="B121" s="57">
        <v>0</v>
      </c>
      <c r="C121" s="57">
        <v>0</v>
      </c>
      <c r="D121" s="57">
        <v>0</v>
      </c>
      <c r="E121" s="57">
        <v>0</v>
      </c>
      <c r="F121" s="57">
        <v>0</v>
      </c>
      <c r="G121" s="57">
        <v>0</v>
      </c>
    </row>
    <row r="122" spans="1:7" x14ac:dyDescent="0.25">
      <c r="A122" s="67" t="s">
        <v>342</v>
      </c>
      <c r="B122" s="57">
        <v>0</v>
      </c>
      <c r="C122" s="57">
        <v>0</v>
      </c>
      <c r="D122" s="57">
        <v>0</v>
      </c>
      <c r="E122" s="57">
        <v>0</v>
      </c>
      <c r="F122" s="57">
        <v>0</v>
      </c>
      <c r="G122" s="57">
        <v>0</v>
      </c>
    </row>
    <row r="123" spans="1:7" x14ac:dyDescent="0.25">
      <c r="A123" s="66" t="s">
        <v>343</v>
      </c>
      <c r="B123" s="65">
        <v>0</v>
      </c>
      <c r="C123" s="65">
        <v>0</v>
      </c>
      <c r="D123" s="65">
        <v>0</v>
      </c>
      <c r="E123" s="65">
        <v>0</v>
      </c>
      <c r="F123" s="65">
        <v>0</v>
      </c>
      <c r="G123" s="65">
        <v>0</v>
      </c>
    </row>
    <row r="124" spans="1:7" x14ac:dyDescent="0.25">
      <c r="A124" s="67" t="s">
        <v>344</v>
      </c>
      <c r="B124" s="57">
        <v>0</v>
      </c>
      <c r="C124" s="57">
        <v>0</v>
      </c>
      <c r="D124" s="57">
        <v>0</v>
      </c>
      <c r="E124" s="57">
        <v>0</v>
      </c>
      <c r="F124" s="57">
        <v>0</v>
      </c>
      <c r="G124" s="57">
        <v>0</v>
      </c>
    </row>
    <row r="125" spans="1:7" x14ac:dyDescent="0.25">
      <c r="A125" s="67" t="s">
        <v>345</v>
      </c>
      <c r="B125" s="57">
        <v>0</v>
      </c>
      <c r="C125" s="57">
        <v>0</v>
      </c>
      <c r="D125" s="57">
        <v>0</v>
      </c>
      <c r="E125" s="57">
        <v>0</v>
      </c>
      <c r="F125" s="57">
        <v>0</v>
      </c>
      <c r="G125" s="57">
        <v>0</v>
      </c>
    </row>
    <row r="126" spans="1:7" x14ac:dyDescent="0.25">
      <c r="A126" s="67" t="s">
        <v>346</v>
      </c>
      <c r="B126" s="57">
        <v>0</v>
      </c>
      <c r="C126" s="57">
        <v>0</v>
      </c>
      <c r="D126" s="57">
        <v>0</v>
      </c>
      <c r="E126" s="57">
        <v>0</v>
      </c>
      <c r="F126" s="57">
        <v>0</v>
      </c>
      <c r="G126" s="57">
        <v>0</v>
      </c>
    </row>
    <row r="127" spans="1:7" x14ac:dyDescent="0.25">
      <c r="A127" s="67" t="s">
        <v>347</v>
      </c>
      <c r="B127" s="57">
        <v>0</v>
      </c>
      <c r="C127" s="57">
        <v>0</v>
      </c>
      <c r="D127" s="57">
        <v>0</v>
      </c>
      <c r="E127" s="57">
        <v>0</v>
      </c>
      <c r="F127" s="57">
        <v>0</v>
      </c>
      <c r="G127" s="57">
        <v>0</v>
      </c>
    </row>
    <row r="128" spans="1:7" x14ac:dyDescent="0.25">
      <c r="A128" s="67" t="s">
        <v>348</v>
      </c>
      <c r="B128" s="57">
        <v>0</v>
      </c>
      <c r="C128" s="57">
        <v>0</v>
      </c>
      <c r="D128" s="57">
        <v>0</v>
      </c>
      <c r="E128" s="57">
        <v>0</v>
      </c>
      <c r="F128" s="57">
        <v>0</v>
      </c>
      <c r="G128" s="57">
        <v>0</v>
      </c>
    </row>
    <row r="129" spans="1:7" x14ac:dyDescent="0.25">
      <c r="A129" s="67" t="s">
        <v>349</v>
      </c>
      <c r="B129" s="57">
        <v>0</v>
      </c>
      <c r="C129" s="57">
        <v>0</v>
      </c>
      <c r="D129" s="57">
        <v>0</v>
      </c>
      <c r="E129" s="57">
        <v>0</v>
      </c>
      <c r="F129" s="57">
        <v>0</v>
      </c>
      <c r="G129" s="57">
        <v>0</v>
      </c>
    </row>
    <row r="130" spans="1:7" x14ac:dyDescent="0.25">
      <c r="A130" s="67" t="s">
        <v>350</v>
      </c>
      <c r="B130" s="57">
        <v>0</v>
      </c>
      <c r="C130" s="57">
        <v>0</v>
      </c>
      <c r="D130" s="57">
        <v>0</v>
      </c>
      <c r="E130" s="57">
        <v>0</v>
      </c>
      <c r="F130" s="57">
        <v>0</v>
      </c>
      <c r="G130" s="57">
        <v>0</v>
      </c>
    </row>
    <row r="131" spans="1:7" x14ac:dyDescent="0.25">
      <c r="A131" s="67" t="s">
        <v>351</v>
      </c>
      <c r="B131" s="57">
        <v>0</v>
      </c>
      <c r="C131" s="57">
        <v>0</v>
      </c>
      <c r="D131" s="57">
        <v>0</v>
      </c>
      <c r="E131" s="57">
        <v>0</v>
      </c>
      <c r="F131" s="57">
        <v>0</v>
      </c>
      <c r="G131" s="57">
        <v>0</v>
      </c>
    </row>
    <row r="132" spans="1:7" x14ac:dyDescent="0.25">
      <c r="A132" s="67" t="s">
        <v>352</v>
      </c>
      <c r="B132" s="57">
        <v>0</v>
      </c>
      <c r="C132" s="57">
        <v>0</v>
      </c>
      <c r="D132" s="57">
        <v>0</v>
      </c>
      <c r="E132" s="57">
        <v>0</v>
      </c>
      <c r="F132" s="57">
        <v>0</v>
      </c>
      <c r="G132" s="57">
        <v>0</v>
      </c>
    </row>
    <row r="133" spans="1:7" x14ac:dyDescent="0.25">
      <c r="A133" s="66" t="s">
        <v>353</v>
      </c>
      <c r="B133" s="65">
        <v>0</v>
      </c>
      <c r="C133" s="65">
        <v>0</v>
      </c>
      <c r="D133" s="65">
        <v>0</v>
      </c>
      <c r="E133" s="65">
        <v>0</v>
      </c>
      <c r="F133" s="65">
        <v>0</v>
      </c>
      <c r="G133" s="65">
        <v>0</v>
      </c>
    </row>
    <row r="134" spans="1:7" x14ac:dyDescent="0.25">
      <c r="A134" s="67" t="s">
        <v>354</v>
      </c>
      <c r="B134" s="57">
        <v>0</v>
      </c>
      <c r="C134" s="57">
        <v>0</v>
      </c>
      <c r="D134" s="57">
        <v>0</v>
      </c>
      <c r="E134" s="57">
        <v>0</v>
      </c>
      <c r="F134" s="57">
        <v>0</v>
      </c>
      <c r="G134" s="57">
        <v>0</v>
      </c>
    </row>
    <row r="135" spans="1:7" x14ac:dyDescent="0.25">
      <c r="A135" s="67" t="s">
        <v>355</v>
      </c>
      <c r="B135" s="57">
        <v>0</v>
      </c>
      <c r="C135" s="57">
        <v>0</v>
      </c>
      <c r="D135" s="57">
        <v>0</v>
      </c>
      <c r="E135" s="57">
        <v>0</v>
      </c>
      <c r="F135" s="57">
        <v>0</v>
      </c>
      <c r="G135" s="57">
        <v>0</v>
      </c>
    </row>
    <row r="136" spans="1:7" x14ac:dyDescent="0.25">
      <c r="A136" s="67" t="s">
        <v>356</v>
      </c>
      <c r="B136" s="57">
        <v>0</v>
      </c>
      <c r="C136" s="57">
        <v>0</v>
      </c>
      <c r="D136" s="57">
        <v>0</v>
      </c>
      <c r="E136" s="57">
        <v>0</v>
      </c>
      <c r="F136" s="57">
        <v>0</v>
      </c>
      <c r="G136" s="57">
        <v>0</v>
      </c>
    </row>
    <row r="137" spans="1:7" x14ac:dyDescent="0.25">
      <c r="A137" s="66" t="s">
        <v>357</v>
      </c>
      <c r="B137" s="65">
        <v>0</v>
      </c>
      <c r="C137" s="65">
        <v>0</v>
      </c>
      <c r="D137" s="65">
        <v>0</v>
      </c>
      <c r="E137" s="65">
        <v>0</v>
      </c>
      <c r="F137" s="65">
        <v>0</v>
      </c>
      <c r="G137" s="65">
        <v>0</v>
      </c>
    </row>
    <row r="138" spans="1:7" x14ac:dyDescent="0.25">
      <c r="A138" s="67" t="s">
        <v>358</v>
      </c>
      <c r="B138" s="57">
        <v>0</v>
      </c>
      <c r="C138" s="57">
        <v>0</v>
      </c>
      <c r="D138" s="57">
        <v>0</v>
      </c>
      <c r="E138" s="57">
        <v>0</v>
      </c>
      <c r="F138" s="57">
        <v>0</v>
      </c>
      <c r="G138" s="57">
        <v>0</v>
      </c>
    </row>
    <row r="139" spans="1:7" x14ac:dyDescent="0.25">
      <c r="A139" s="67" t="s">
        <v>359</v>
      </c>
      <c r="B139" s="57">
        <v>0</v>
      </c>
      <c r="C139" s="57">
        <v>0</v>
      </c>
      <c r="D139" s="57">
        <v>0</v>
      </c>
      <c r="E139" s="57">
        <v>0</v>
      </c>
      <c r="F139" s="57">
        <v>0</v>
      </c>
      <c r="G139" s="57">
        <v>0</v>
      </c>
    </row>
    <row r="140" spans="1:7" x14ac:dyDescent="0.25">
      <c r="A140" s="67" t="s">
        <v>360</v>
      </c>
      <c r="B140" s="57">
        <v>0</v>
      </c>
      <c r="C140" s="57">
        <v>0</v>
      </c>
      <c r="D140" s="57">
        <v>0</v>
      </c>
      <c r="E140" s="57">
        <v>0</v>
      </c>
      <c r="F140" s="57">
        <v>0</v>
      </c>
      <c r="G140" s="57">
        <v>0</v>
      </c>
    </row>
    <row r="141" spans="1:7" x14ac:dyDescent="0.25">
      <c r="A141" s="67" t="s">
        <v>361</v>
      </c>
      <c r="B141" s="57">
        <v>0</v>
      </c>
      <c r="C141" s="57">
        <v>0</v>
      </c>
      <c r="D141" s="57">
        <v>0</v>
      </c>
      <c r="E141" s="57">
        <v>0</v>
      </c>
      <c r="F141" s="57">
        <v>0</v>
      </c>
      <c r="G141" s="57">
        <v>0</v>
      </c>
    </row>
    <row r="142" spans="1:7" x14ac:dyDescent="0.25">
      <c r="A142" s="67" t="s">
        <v>362</v>
      </c>
      <c r="B142" s="57">
        <v>0</v>
      </c>
      <c r="C142" s="57">
        <v>0</v>
      </c>
      <c r="D142" s="57">
        <v>0</v>
      </c>
      <c r="E142" s="57">
        <v>0</v>
      </c>
      <c r="F142" s="57">
        <v>0</v>
      </c>
      <c r="G142" s="57">
        <v>0</v>
      </c>
    </row>
    <row r="143" spans="1:7" x14ac:dyDescent="0.25">
      <c r="A143" s="67" t="s">
        <v>363</v>
      </c>
      <c r="B143" s="57">
        <v>0</v>
      </c>
      <c r="C143" s="57">
        <v>0</v>
      </c>
      <c r="D143" s="57">
        <v>0</v>
      </c>
      <c r="E143" s="57">
        <v>0</v>
      </c>
      <c r="F143" s="57">
        <v>0</v>
      </c>
      <c r="G143" s="57">
        <v>0</v>
      </c>
    </row>
    <row r="144" spans="1:7" x14ac:dyDescent="0.25">
      <c r="A144" s="67" t="s">
        <v>364</v>
      </c>
      <c r="B144" s="57">
        <v>0</v>
      </c>
      <c r="C144" s="57">
        <v>0</v>
      </c>
      <c r="D144" s="57">
        <v>0</v>
      </c>
      <c r="E144" s="57">
        <v>0</v>
      </c>
      <c r="F144" s="57">
        <v>0</v>
      </c>
      <c r="G144" s="57">
        <v>0</v>
      </c>
    </row>
    <row r="145" spans="1:7" x14ac:dyDescent="0.25">
      <c r="A145" s="67" t="s">
        <v>365</v>
      </c>
      <c r="B145" s="57">
        <v>0</v>
      </c>
      <c r="C145" s="57">
        <v>0</v>
      </c>
      <c r="D145" s="57">
        <v>0</v>
      </c>
      <c r="E145" s="57">
        <v>0</v>
      </c>
      <c r="F145" s="57">
        <v>0</v>
      </c>
      <c r="G145" s="57">
        <v>0</v>
      </c>
    </row>
    <row r="146" spans="1:7" x14ac:dyDescent="0.25">
      <c r="A146" s="66" t="s">
        <v>366</v>
      </c>
      <c r="B146" s="65">
        <v>0</v>
      </c>
      <c r="C146" s="65">
        <v>0</v>
      </c>
      <c r="D146" s="65">
        <v>0</v>
      </c>
      <c r="E146" s="65">
        <v>0</v>
      </c>
      <c r="F146" s="65">
        <v>0</v>
      </c>
      <c r="G146" s="65">
        <v>0</v>
      </c>
    </row>
    <row r="147" spans="1:7" x14ac:dyDescent="0.25">
      <c r="A147" s="67" t="s">
        <v>367</v>
      </c>
      <c r="B147" s="57">
        <v>0</v>
      </c>
      <c r="C147" s="57">
        <v>0</v>
      </c>
      <c r="D147" s="57">
        <v>0</v>
      </c>
      <c r="E147" s="57">
        <v>0</v>
      </c>
      <c r="F147" s="57">
        <v>0</v>
      </c>
      <c r="G147" s="57">
        <v>0</v>
      </c>
    </row>
    <row r="148" spans="1:7" x14ac:dyDescent="0.25">
      <c r="A148" s="67" t="s">
        <v>368</v>
      </c>
      <c r="B148" s="57">
        <v>0</v>
      </c>
      <c r="C148" s="57">
        <v>0</v>
      </c>
      <c r="D148" s="57">
        <v>0</v>
      </c>
      <c r="E148" s="57">
        <v>0</v>
      </c>
      <c r="F148" s="57">
        <v>0</v>
      </c>
      <c r="G148" s="57">
        <v>0</v>
      </c>
    </row>
    <row r="149" spans="1:7" x14ac:dyDescent="0.25">
      <c r="A149" s="67" t="s">
        <v>369</v>
      </c>
      <c r="B149" s="57">
        <v>0</v>
      </c>
      <c r="C149" s="57">
        <v>0</v>
      </c>
      <c r="D149" s="57">
        <v>0</v>
      </c>
      <c r="E149" s="57">
        <v>0</v>
      </c>
      <c r="F149" s="57">
        <v>0</v>
      </c>
      <c r="G149" s="57">
        <v>0</v>
      </c>
    </row>
    <row r="150" spans="1:7" x14ac:dyDescent="0.25">
      <c r="A150" s="66" t="s">
        <v>370</v>
      </c>
      <c r="B150" s="65">
        <v>0</v>
      </c>
      <c r="C150" s="65">
        <v>0</v>
      </c>
      <c r="D150" s="65">
        <v>0</v>
      </c>
      <c r="E150" s="65">
        <v>0</v>
      </c>
      <c r="F150" s="65">
        <v>0</v>
      </c>
      <c r="G150" s="65">
        <v>0</v>
      </c>
    </row>
    <row r="151" spans="1:7" x14ac:dyDescent="0.25">
      <c r="A151" s="67" t="s">
        <v>371</v>
      </c>
      <c r="B151" s="57">
        <v>0</v>
      </c>
      <c r="C151" s="57">
        <v>0</v>
      </c>
      <c r="D151" s="57">
        <v>0</v>
      </c>
      <c r="E151" s="57">
        <v>0</v>
      </c>
      <c r="F151" s="57">
        <v>0</v>
      </c>
      <c r="G151" s="57">
        <v>0</v>
      </c>
    </row>
    <row r="152" spans="1:7" x14ac:dyDescent="0.25">
      <c r="A152" s="67" t="s">
        <v>372</v>
      </c>
      <c r="B152" s="57">
        <v>0</v>
      </c>
      <c r="C152" s="57">
        <v>0</v>
      </c>
      <c r="D152" s="57">
        <v>0</v>
      </c>
      <c r="E152" s="57">
        <v>0</v>
      </c>
      <c r="F152" s="57">
        <v>0</v>
      </c>
      <c r="G152" s="57">
        <v>0</v>
      </c>
    </row>
    <row r="153" spans="1:7" x14ac:dyDescent="0.25">
      <c r="A153" s="67" t="s">
        <v>373</v>
      </c>
      <c r="B153" s="57">
        <v>0</v>
      </c>
      <c r="C153" s="57">
        <v>0</v>
      </c>
      <c r="D153" s="57">
        <v>0</v>
      </c>
      <c r="E153" s="57">
        <v>0</v>
      </c>
      <c r="F153" s="57">
        <v>0</v>
      </c>
      <c r="G153" s="57">
        <v>0</v>
      </c>
    </row>
    <row r="154" spans="1:7" x14ac:dyDescent="0.25">
      <c r="A154" s="69" t="s">
        <v>374</v>
      </c>
      <c r="B154" s="57">
        <v>0</v>
      </c>
      <c r="C154" s="57">
        <v>0</v>
      </c>
      <c r="D154" s="57">
        <v>0</v>
      </c>
      <c r="E154" s="57">
        <v>0</v>
      </c>
      <c r="F154" s="57">
        <v>0</v>
      </c>
      <c r="G154" s="57">
        <v>0</v>
      </c>
    </row>
    <row r="155" spans="1:7" x14ac:dyDescent="0.25">
      <c r="A155" s="67" t="s">
        <v>375</v>
      </c>
      <c r="B155" s="57">
        <v>0</v>
      </c>
      <c r="C155" s="57">
        <v>0</v>
      </c>
      <c r="D155" s="57">
        <v>0</v>
      </c>
      <c r="E155" s="57">
        <v>0</v>
      </c>
      <c r="F155" s="57">
        <v>0</v>
      </c>
      <c r="G155" s="57">
        <v>0</v>
      </c>
    </row>
    <row r="156" spans="1:7" x14ac:dyDescent="0.25">
      <c r="A156" s="67" t="s">
        <v>376</v>
      </c>
      <c r="B156" s="57">
        <v>0</v>
      </c>
      <c r="C156" s="57">
        <v>0</v>
      </c>
      <c r="D156" s="57">
        <v>0</v>
      </c>
      <c r="E156" s="57">
        <v>0</v>
      </c>
      <c r="F156" s="57">
        <v>0</v>
      </c>
      <c r="G156" s="57">
        <v>0</v>
      </c>
    </row>
    <row r="157" spans="1:7" x14ac:dyDescent="0.25">
      <c r="A157" s="67" t="s">
        <v>377</v>
      </c>
      <c r="B157" s="57">
        <v>0</v>
      </c>
      <c r="C157" s="57">
        <v>0</v>
      </c>
      <c r="D157" s="57">
        <v>0</v>
      </c>
      <c r="E157" s="57">
        <v>0</v>
      </c>
      <c r="F157" s="57">
        <v>0</v>
      </c>
      <c r="G157" s="57">
        <v>0</v>
      </c>
    </row>
    <row r="158" spans="1:7" x14ac:dyDescent="0.25">
      <c r="A158" s="70"/>
      <c r="B158" s="71"/>
      <c r="C158" s="71"/>
      <c r="D158" s="71"/>
      <c r="E158" s="71"/>
      <c r="F158" s="71"/>
      <c r="G158" s="71"/>
    </row>
    <row r="159" spans="1:7" x14ac:dyDescent="0.25">
      <c r="A159" s="28" t="s">
        <v>379</v>
      </c>
      <c r="B159" s="166">
        <f>B9+B84</f>
        <v>66581001.759999998</v>
      </c>
      <c r="C159" s="166">
        <f t="shared" ref="C159:G159" si="20">C9+C84</f>
        <v>13046578.659999998</v>
      </c>
      <c r="D159" s="166">
        <f t="shared" si="20"/>
        <v>79627580.420000002</v>
      </c>
      <c r="E159" s="166">
        <f t="shared" si="20"/>
        <v>35646063.499999993</v>
      </c>
      <c r="F159" s="166">
        <f t="shared" si="20"/>
        <v>35485553.429999992</v>
      </c>
      <c r="G159" s="166">
        <f t="shared" si="20"/>
        <v>43981516.920000002</v>
      </c>
    </row>
    <row r="160" spans="1:7" x14ac:dyDescent="0.25">
      <c r="A160" s="48"/>
      <c r="B160" s="47"/>
      <c r="C160" s="47"/>
      <c r="D160" s="47"/>
      <c r="E160" s="47"/>
      <c r="F160" s="47"/>
      <c r="G160" s="47"/>
    </row>
    <row r="161" spans="1:1" x14ac:dyDescent="0.25">
      <c r="A161" t="s">
        <v>549</v>
      </c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3"/>
  <sheetViews>
    <sheetView showGridLines="0" zoomScale="75" zoomScaleNormal="75" workbookViewId="0">
      <selection activeCell="A7" sqref="A7:A8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46" t="s">
        <v>380</v>
      </c>
      <c r="B1" s="147"/>
      <c r="C1" s="147"/>
      <c r="D1" s="147"/>
      <c r="E1" s="147"/>
      <c r="F1" s="147"/>
      <c r="G1" s="148"/>
    </row>
    <row r="2" spans="1:7" ht="15" customHeight="1" x14ac:dyDescent="0.25">
      <c r="A2" s="138" t="str">
        <f>'Formato 1'!A2</f>
        <v xml:space="preserve"> Junta Municipal de Agua Potable y Alcantarillado de Acámbaro, Gto.</v>
      </c>
      <c r="B2" s="139"/>
      <c r="C2" s="139"/>
      <c r="D2" s="139"/>
      <c r="E2" s="139"/>
      <c r="F2" s="139"/>
      <c r="G2" s="140"/>
    </row>
    <row r="3" spans="1:7" ht="15" customHeight="1" x14ac:dyDescent="0.25">
      <c r="A3" s="141" t="s">
        <v>297</v>
      </c>
      <c r="B3" s="142"/>
      <c r="C3" s="142"/>
      <c r="D3" s="142"/>
      <c r="E3" s="142"/>
      <c r="F3" s="142"/>
      <c r="G3" s="143"/>
    </row>
    <row r="4" spans="1:7" ht="15" customHeight="1" x14ac:dyDescent="0.25">
      <c r="A4" s="121" t="s">
        <v>381</v>
      </c>
      <c r="B4" s="122"/>
      <c r="C4" s="122"/>
      <c r="D4" s="122"/>
      <c r="E4" s="122"/>
      <c r="F4" s="122"/>
      <c r="G4" s="123"/>
    </row>
    <row r="5" spans="1:7" ht="15" customHeight="1" x14ac:dyDescent="0.25">
      <c r="A5" s="141" t="str">
        <f>'Formato 3'!A4</f>
        <v>Del 1 de enero al 30 de Junio de 2026</v>
      </c>
      <c r="B5" s="142"/>
      <c r="C5" s="142"/>
      <c r="D5" s="142"/>
      <c r="E5" s="142"/>
      <c r="F5" s="142"/>
      <c r="G5" s="143"/>
    </row>
    <row r="6" spans="1:7" x14ac:dyDescent="0.25">
      <c r="A6" s="128" t="s">
        <v>2</v>
      </c>
      <c r="B6" s="129"/>
      <c r="C6" s="129"/>
      <c r="D6" s="129"/>
      <c r="E6" s="129"/>
      <c r="F6" s="129"/>
      <c r="G6" s="130"/>
    </row>
    <row r="7" spans="1:7" ht="15" customHeight="1" x14ac:dyDescent="0.25">
      <c r="A7" s="126" t="s">
        <v>5</v>
      </c>
      <c r="B7" s="145" t="s">
        <v>299</v>
      </c>
      <c r="C7" s="145"/>
      <c r="D7" s="145"/>
      <c r="E7" s="145"/>
      <c r="F7" s="145"/>
      <c r="G7" s="131" t="s">
        <v>300</v>
      </c>
    </row>
    <row r="8" spans="1:7" ht="30" x14ac:dyDescent="0.25">
      <c r="A8" s="127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32"/>
    </row>
    <row r="9" spans="1:7" ht="15.75" customHeight="1" x14ac:dyDescent="0.25">
      <c r="A9" s="25" t="s">
        <v>382</v>
      </c>
      <c r="B9" s="168">
        <f>SUM(B10:B20)</f>
        <v>66581001.760000005</v>
      </c>
      <c r="C9" s="168">
        <f t="shared" ref="C9:G9" si="0">SUM(C10:C20)</f>
        <v>12861299.709999999</v>
      </c>
      <c r="D9" s="168">
        <f t="shared" si="0"/>
        <v>79442301.469999999</v>
      </c>
      <c r="E9" s="168">
        <f t="shared" si="0"/>
        <v>35646063.5</v>
      </c>
      <c r="F9" s="168">
        <f t="shared" si="0"/>
        <v>35485553.43</v>
      </c>
      <c r="G9" s="168">
        <f t="shared" si="0"/>
        <v>43796237.970000006</v>
      </c>
    </row>
    <row r="10" spans="1:7" x14ac:dyDescent="0.25">
      <c r="A10" s="54" t="s">
        <v>550</v>
      </c>
      <c r="B10" s="169">
        <v>2258677.25</v>
      </c>
      <c r="C10" s="169">
        <v>0</v>
      </c>
      <c r="D10" s="169">
        <f>B10+C10</f>
        <v>2258677.25</v>
      </c>
      <c r="E10" s="169">
        <v>885534.93</v>
      </c>
      <c r="F10" s="169">
        <v>885534.93</v>
      </c>
      <c r="G10" s="169">
        <f>D10-E10</f>
        <v>1373142.3199999998</v>
      </c>
    </row>
    <row r="11" spans="1:7" x14ac:dyDescent="0.25">
      <c r="A11" s="54" t="s">
        <v>551</v>
      </c>
      <c r="B11" s="169">
        <v>1217759.24</v>
      </c>
      <c r="C11" s="169">
        <v>-5000</v>
      </c>
      <c r="D11" s="169">
        <f t="shared" ref="D11:D19" si="1">B11+C11</f>
        <v>1212759.24</v>
      </c>
      <c r="E11" s="169">
        <v>510333.31</v>
      </c>
      <c r="F11" s="169">
        <v>510333.31</v>
      </c>
      <c r="G11" s="169">
        <f t="shared" ref="G11:G19" si="2">D11-E11</f>
        <v>702425.92999999993</v>
      </c>
    </row>
    <row r="12" spans="1:7" x14ac:dyDescent="0.25">
      <c r="A12" s="54" t="s">
        <v>552</v>
      </c>
      <c r="B12" s="169">
        <v>10710521.140000001</v>
      </c>
      <c r="C12" s="169">
        <v>695000</v>
      </c>
      <c r="D12" s="169">
        <f t="shared" si="1"/>
        <v>11405521.140000001</v>
      </c>
      <c r="E12" s="169">
        <v>4522244.5199999996</v>
      </c>
      <c r="F12" s="169">
        <v>4492125.45</v>
      </c>
      <c r="G12" s="169">
        <f t="shared" si="2"/>
        <v>6883276.620000001</v>
      </c>
    </row>
    <row r="13" spans="1:7" x14ac:dyDescent="0.25">
      <c r="A13" s="54" t="s">
        <v>553</v>
      </c>
      <c r="B13" s="169">
        <v>9493379.9299999997</v>
      </c>
      <c r="C13" s="169">
        <v>-261133</v>
      </c>
      <c r="D13" s="169">
        <f t="shared" si="1"/>
        <v>9232246.9299999997</v>
      </c>
      <c r="E13" s="169">
        <v>3827822.68</v>
      </c>
      <c r="F13" s="169">
        <v>3717551.68</v>
      </c>
      <c r="G13" s="169">
        <f t="shared" si="2"/>
        <v>5404424.25</v>
      </c>
    </row>
    <row r="14" spans="1:7" x14ac:dyDescent="0.25">
      <c r="A14" s="54" t="s">
        <v>554</v>
      </c>
      <c r="B14" s="169">
        <v>2519686.3199999998</v>
      </c>
      <c r="C14" s="169">
        <v>0</v>
      </c>
      <c r="D14" s="169">
        <f t="shared" si="1"/>
        <v>2519686.3199999998</v>
      </c>
      <c r="E14" s="169">
        <v>998399.68</v>
      </c>
      <c r="F14" s="169">
        <v>998399.68</v>
      </c>
      <c r="G14" s="169">
        <f t="shared" si="2"/>
        <v>1521286.6399999997</v>
      </c>
    </row>
    <row r="15" spans="1:7" x14ac:dyDescent="0.25">
      <c r="A15" s="54" t="s">
        <v>555</v>
      </c>
      <c r="B15" s="169">
        <v>2348367.17</v>
      </c>
      <c r="C15" s="169">
        <v>11135790.52</v>
      </c>
      <c r="D15" s="169">
        <f t="shared" si="1"/>
        <v>13484157.689999999</v>
      </c>
      <c r="E15" s="169">
        <v>4740993.95</v>
      </c>
      <c r="F15" s="169">
        <v>4740693.95</v>
      </c>
      <c r="G15" s="169">
        <f t="shared" si="2"/>
        <v>8743163.7399999984</v>
      </c>
    </row>
    <row r="16" spans="1:7" x14ac:dyDescent="0.25">
      <c r="A16" s="54" t="s">
        <v>556</v>
      </c>
      <c r="B16" s="169">
        <v>1263990.6200000001</v>
      </c>
      <c r="C16" s="169">
        <v>-15000</v>
      </c>
      <c r="D16" s="169">
        <f t="shared" si="1"/>
        <v>1248990.6200000001</v>
      </c>
      <c r="E16" s="169">
        <v>408758.63</v>
      </c>
      <c r="F16" s="169">
        <v>408758.63</v>
      </c>
      <c r="G16" s="169">
        <f t="shared" si="2"/>
        <v>840231.99000000011</v>
      </c>
    </row>
    <row r="17" spans="1:7" x14ac:dyDescent="0.25">
      <c r="A17" s="54" t="s">
        <v>557</v>
      </c>
      <c r="B17" s="169">
        <v>19596206.34</v>
      </c>
      <c r="C17" s="169">
        <v>426333</v>
      </c>
      <c r="D17" s="169">
        <f t="shared" si="1"/>
        <v>20022539.34</v>
      </c>
      <c r="E17" s="169">
        <v>9395102.0500000007</v>
      </c>
      <c r="F17" s="169">
        <v>9377052.0500000007</v>
      </c>
      <c r="G17" s="169">
        <f t="shared" si="2"/>
        <v>10627437.289999999</v>
      </c>
    </row>
    <row r="18" spans="1:7" x14ac:dyDescent="0.25">
      <c r="A18" s="54" t="s">
        <v>558</v>
      </c>
      <c r="B18" s="169">
        <v>5207145.4400000004</v>
      </c>
      <c r="C18" s="169">
        <v>0</v>
      </c>
      <c r="D18" s="169">
        <f t="shared" si="1"/>
        <v>5207145.4400000004</v>
      </c>
      <c r="E18" s="169">
        <v>1955805.24</v>
      </c>
      <c r="F18" s="169">
        <v>1955805.24</v>
      </c>
      <c r="G18" s="169">
        <f t="shared" si="2"/>
        <v>3251340.2</v>
      </c>
    </row>
    <row r="19" spans="1:7" x14ac:dyDescent="0.25">
      <c r="A19" s="54" t="s">
        <v>559</v>
      </c>
      <c r="B19" s="169">
        <v>11965268.310000001</v>
      </c>
      <c r="C19" s="169">
        <v>885309.19</v>
      </c>
      <c r="D19" s="169">
        <f t="shared" si="1"/>
        <v>12850577.5</v>
      </c>
      <c r="E19" s="169">
        <v>8401068.5099999998</v>
      </c>
      <c r="F19" s="169">
        <v>8399298.5099999998</v>
      </c>
      <c r="G19" s="169">
        <f t="shared" si="2"/>
        <v>4449508.99</v>
      </c>
    </row>
    <row r="20" spans="1:7" x14ac:dyDescent="0.25">
      <c r="A20" s="29" t="s">
        <v>151</v>
      </c>
      <c r="B20" s="42"/>
      <c r="C20" s="42"/>
      <c r="D20" s="42"/>
      <c r="E20" s="42"/>
      <c r="F20" s="42"/>
      <c r="G20" s="42"/>
    </row>
    <row r="21" spans="1:7" x14ac:dyDescent="0.25">
      <c r="A21" s="3" t="s">
        <v>391</v>
      </c>
      <c r="B21" s="4">
        <v>0</v>
      </c>
      <c r="C21" s="170">
        <f t="shared" ref="C21:G21" si="3">SUM(C22:C30)</f>
        <v>185278.95</v>
      </c>
      <c r="D21" s="170">
        <f t="shared" si="3"/>
        <v>185278.95</v>
      </c>
      <c r="E21" s="170">
        <f t="shared" si="3"/>
        <v>0</v>
      </c>
      <c r="F21" s="170">
        <f t="shared" si="3"/>
        <v>0</v>
      </c>
      <c r="G21" s="170">
        <f t="shared" si="3"/>
        <v>185278.95</v>
      </c>
    </row>
    <row r="22" spans="1:7" x14ac:dyDescent="0.25">
      <c r="A22" s="54" t="s">
        <v>383</v>
      </c>
      <c r="B22" s="57">
        <v>0</v>
      </c>
      <c r="C22" s="169">
        <v>185278.95</v>
      </c>
      <c r="D22" s="169">
        <f t="shared" ref="D22" si="4">B22+C22</f>
        <v>185278.95</v>
      </c>
      <c r="E22" s="169">
        <v>0</v>
      </c>
      <c r="F22" s="169">
        <v>0</v>
      </c>
      <c r="G22" s="169">
        <f t="shared" ref="G22" si="5">D22-E22</f>
        <v>185278.95</v>
      </c>
    </row>
    <row r="23" spans="1:7" x14ac:dyDescent="0.25">
      <c r="A23" s="54" t="s">
        <v>384</v>
      </c>
      <c r="B23" s="57">
        <v>0</v>
      </c>
      <c r="C23" s="57">
        <v>0</v>
      </c>
      <c r="D23" s="57">
        <v>0</v>
      </c>
      <c r="E23" s="57">
        <v>0</v>
      </c>
      <c r="F23" s="57">
        <v>0</v>
      </c>
      <c r="G23" s="57">
        <v>0</v>
      </c>
    </row>
    <row r="24" spans="1:7" x14ac:dyDescent="0.25">
      <c r="A24" s="54" t="s">
        <v>385</v>
      </c>
      <c r="B24" s="57">
        <v>0</v>
      </c>
      <c r="C24" s="57">
        <v>0</v>
      </c>
      <c r="D24" s="57">
        <v>0</v>
      </c>
      <c r="E24" s="57">
        <v>0</v>
      </c>
      <c r="F24" s="57">
        <v>0</v>
      </c>
      <c r="G24" s="57">
        <v>0</v>
      </c>
    </row>
    <row r="25" spans="1:7" x14ac:dyDescent="0.25">
      <c r="A25" s="54" t="s">
        <v>386</v>
      </c>
      <c r="B25" s="57">
        <v>0</v>
      </c>
      <c r="C25" s="57">
        <v>0</v>
      </c>
      <c r="D25" s="57">
        <v>0</v>
      </c>
      <c r="E25" s="57">
        <v>0</v>
      </c>
      <c r="F25" s="57">
        <v>0</v>
      </c>
      <c r="G25" s="57">
        <v>0</v>
      </c>
    </row>
    <row r="26" spans="1:7" x14ac:dyDescent="0.25">
      <c r="A26" s="54" t="s">
        <v>387</v>
      </c>
      <c r="B26" s="57">
        <v>0</v>
      </c>
      <c r="C26" s="57">
        <v>0</v>
      </c>
      <c r="D26" s="57">
        <v>0</v>
      </c>
      <c r="E26" s="57">
        <v>0</v>
      </c>
      <c r="F26" s="57">
        <v>0</v>
      </c>
      <c r="G26" s="57">
        <v>0</v>
      </c>
    </row>
    <row r="27" spans="1:7" x14ac:dyDescent="0.25">
      <c r="A27" s="54" t="s">
        <v>388</v>
      </c>
      <c r="B27" s="57">
        <v>0</v>
      </c>
      <c r="C27" s="57">
        <v>0</v>
      </c>
      <c r="D27" s="57">
        <v>0</v>
      </c>
      <c r="E27" s="57">
        <v>0</v>
      </c>
      <c r="F27" s="57">
        <v>0</v>
      </c>
      <c r="G27" s="57">
        <v>0</v>
      </c>
    </row>
    <row r="28" spans="1:7" x14ac:dyDescent="0.25">
      <c r="A28" s="54" t="s">
        <v>389</v>
      </c>
      <c r="B28" s="57">
        <v>0</v>
      </c>
      <c r="C28" s="57">
        <v>0</v>
      </c>
      <c r="D28" s="57">
        <v>0</v>
      </c>
      <c r="E28" s="57">
        <v>0</v>
      </c>
      <c r="F28" s="57">
        <v>0</v>
      </c>
      <c r="G28" s="57">
        <v>0</v>
      </c>
    </row>
    <row r="29" spans="1:7" x14ac:dyDescent="0.25">
      <c r="A29" s="54" t="s">
        <v>390</v>
      </c>
      <c r="B29" s="57">
        <v>0</v>
      </c>
      <c r="C29" s="57">
        <v>0</v>
      </c>
      <c r="D29" s="57">
        <v>0</v>
      </c>
      <c r="E29" s="57">
        <v>0</v>
      </c>
      <c r="F29" s="57">
        <v>0</v>
      </c>
      <c r="G29" s="57">
        <v>0</v>
      </c>
    </row>
    <row r="30" spans="1:7" x14ac:dyDescent="0.25">
      <c r="A30" s="29" t="s">
        <v>151</v>
      </c>
      <c r="B30" s="42"/>
      <c r="C30" s="42"/>
      <c r="D30" s="42"/>
      <c r="E30" s="42"/>
      <c r="F30" s="42"/>
      <c r="G30" s="42"/>
    </row>
    <row r="31" spans="1:7" x14ac:dyDescent="0.25">
      <c r="A31" s="3" t="s">
        <v>379</v>
      </c>
      <c r="B31" s="170">
        <f>B9+B21</f>
        <v>66581001.760000005</v>
      </c>
      <c r="C31" s="170">
        <f t="shared" ref="C31:F31" si="6">C9+C21</f>
        <v>13046578.659999998</v>
      </c>
      <c r="D31" s="170">
        <f>B31+C31</f>
        <v>79627580.420000002</v>
      </c>
      <c r="E31" s="170">
        <f t="shared" si="6"/>
        <v>35646063.5</v>
      </c>
      <c r="F31" s="170">
        <f t="shared" si="6"/>
        <v>35485553.43</v>
      </c>
      <c r="G31" s="170">
        <f>D31-E31</f>
        <v>43981516.920000002</v>
      </c>
    </row>
    <row r="32" spans="1:7" x14ac:dyDescent="0.25">
      <c r="A32" s="48"/>
      <c r="B32" s="48"/>
      <c r="C32" s="48"/>
      <c r="D32" s="48"/>
      <c r="E32" s="48"/>
      <c r="F32" s="48"/>
      <c r="G32" s="48"/>
    </row>
    <row r="33" spans="1:1" x14ac:dyDescent="0.25">
      <c r="A33" t="s">
        <v>549</v>
      </c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20:G21 B9:G9 B30:G31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9"/>
  <sheetViews>
    <sheetView showGridLines="0" zoomScale="75" zoomScaleNormal="75" workbookViewId="0">
      <selection activeCell="A7" sqref="A7:A8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33" t="s">
        <v>392</v>
      </c>
      <c r="B1" s="134"/>
      <c r="C1" s="134"/>
      <c r="D1" s="134"/>
      <c r="E1" s="134"/>
      <c r="F1" s="134"/>
      <c r="G1" s="134"/>
    </row>
    <row r="2" spans="1:7" x14ac:dyDescent="0.25">
      <c r="A2" s="90" t="str">
        <f>'Formato 1'!A2</f>
        <v xml:space="preserve"> Junta Municipal de Agua Potable y Alcantarillado de Acámbaro, Gto.</v>
      </c>
      <c r="B2" s="91"/>
      <c r="C2" s="91"/>
      <c r="D2" s="91"/>
      <c r="E2" s="91"/>
      <c r="F2" s="91"/>
      <c r="G2" s="92"/>
    </row>
    <row r="3" spans="1:7" x14ac:dyDescent="0.25">
      <c r="A3" s="93" t="s">
        <v>297</v>
      </c>
      <c r="B3" s="94"/>
      <c r="C3" s="94"/>
      <c r="D3" s="94"/>
      <c r="E3" s="94"/>
      <c r="F3" s="94"/>
      <c r="G3" s="95"/>
    </row>
    <row r="4" spans="1:7" x14ac:dyDescent="0.25">
      <c r="A4" s="93" t="s">
        <v>393</v>
      </c>
      <c r="B4" s="94"/>
      <c r="C4" s="94"/>
      <c r="D4" s="94"/>
      <c r="E4" s="94"/>
      <c r="F4" s="94"/>
      <c r="G4" s="95"/>
    </row>
    <row r="5" spans="1:7" x14ac:dyDescent="0.25">
      <c r="A5" s="93" t="str">
        <f>'Formato 3'!A4</f>
        <v>Del 1 de enero al 30 de Junio de 2026</v>
      </c>
      <c r="B5" s="94"/>
      <c r="C5" s="94"/>
      <c r="D5" s="94"/>
      <c r="E5" s="94"/>
      <c r="F5" s="94"/>
      <c r="G5" s="95"/>
    </row>
    <row r="6" spans="1:7" x14ac:dyDescent="0.25">
      <c r="A6" s="96" t="s">
        <v>2</v>
      </c>
      <c r="B6" s="97"/>
      <c r="C6" s="97"/>
      <c r="D6" s="97"/>
      <c r="E6" s="97"/>
      <c r="F6" s="97"/>
      <c r="G6" s="98"/>
    </row>
    <row r="7" spans="1:7" ht="15.75" customHeight="1" x14ac:dyDescent="0.25">
      <c r="A7" s="126" t="s">
        <v>5</v>
      </c>
      <c r="B7" s="128" t="s">
        <v>299</v>
      </c>
      <c r="C7" s="129"/>
      <c r="D7" s="129"/>
      <c r="E7" s="129"/>
      <c r="F7" s="130"/>
      <c r="G7" s="131" t="s">
        <v>300</v>
      </c>
    </row>
    <row r="8" spans="1:7" ht="30" x14ac:dyDescent="0.25">
      <c r="A8" s="127"/>
      <c r="B8" s="24" t="s">
        <v>205</v>
      </c>
      <c r="C8" s="7" t="s">
        <v>394</v>
      </c>
      <c r="D8" s="24" t="s">
        <v>302</v>
      </c>
      <c r="E8" s="24" t="s">
        <v>190</v>
      </c>
      <c r="F8" s="30" t="s">
        <v>206</v>
      </c>
      <c r="G8" s="132"/>
    </row>
    <row r="9" spans="1:7" ht="16.5" customHeight="1" x14ac:dyDescent="0.25">
      <c r="A9" s="25" t="s">
        <v>395</v>
      </c>
      <c r="B9" s="173">
        <f>B10+B19+B27+B37</f>
        <v>66581001.760000005</v>
      </c>
      <c r="C9" s="173">
        <f t="shared" ref="C9:G9" si="0">C10+C19+C27+C37</f>
        <v>12861299.710000001</v>
      </c>
      <c r="D9" s="173">
        <f t="shared" si="0"/>
        <v>79442301.469999999</v>
      </c>
      <c r="E9" s="173">
        <f t="shared" si="0"/>
        <v>35646063.5</v>
      </c>
      <c r="F9" s="173">
        <f t="shared" si="0"/>
        <v>35485553.43</v>
      </c>
      <c r="G9" s="173">
        <f t="shared" si="0"/>
        <v>43796237.969999999</v>
      </c>
    </row>
    <row r="10" spans="1:7" ht="15" customHeight="1" x14ac:dyDescent="0.25">
      <c r="A10" s="50" t="s">
        <v>396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</row>
    <row r="11" spans="1:7" x14ac:dyDescent="0.25">
      <c r="A11" s="59" t="s">
        <v>397</v>
      </c>
      <c r="B11" s="40">
        <v>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</row>
    <row r="12" spans="1:7" x14ac:dyDescent="0.25">
      <c r="A12" s="59" t="s">
        <v>398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</row>
    <row r="13" spans="1:7" x14ac:dyDescent="0.25">
      <c r="A13" s="59" t="s">
        <v>399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</row>
    <row r="14" spans="1:7" x14ac:dyDescent="0.25">
      <c r="A14" s="59" t="s">
        <v>400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</row>
    <row r="15" spans="1:7" x14ac:dyDescent="0.25">
      <c r="A15" s="59" t="s">
        <v>401</v>
      </c>
      <c r="B15" s="40">
        <v>0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</row>
    <row r="16" spans="1:7" x14ac:dyDescent="0.25">
      <c r="A16" s="59" t="s">
        <v>402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</row>
    <row r="17" spans="1:7" x14ac:dyDescent="0.25">
      <c r="A17" s="59" t="s">
        <v>403</v>
      </c>
      <c r="B17" s="40">
        <v>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</row>
    <row r="18" spans="1:7" x14ac:dyDescent="0.25">
      <c r="A18" s="59" t="s">
        <v>404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</row>
    <row r="19" spans="1:7" x14ac:dyDescent="0.25">
      <c r="A19" s="50" t="s">
        <v>405</v>
      </c>
      <c r="B19" s="171">
        <f>SUM(B20:B26)</f>
        <v>66581001.760000005</v>
      </c>
      <c r="C19" s="171">
        <f t="shared" ref="C19:G19" si="1">SUM(C20:C26)</f>
        <v>12861299.710000001</v>
      </c>
      <c r="D19" s="171">
        <f t="shared" si="1"/>
        <v>79442301.469999999</v>
      </c>
      <c r="E19" s="171">
        <f t="shared" si="1"/>
        <v>35646063.5</v>
      </c>
      <c r="F19" s="171">
        <f t="shared" si="1"/>
        <v>35485553.43</v>
      </c>
      <c r="G19" s="171">
        <f t="shared" si="1"/>
        <v>43796237.969999999</v>
      </c>
    </row>
    <row r="20" spans="1:7" x14ac:dyDescent="0.25">
      <c r="A20" s="59" t="s">
        <v>406</v>
      </c>
      <c r="B20" s="172">
        <v>32671159.940000001</v>
      </c>
      <c r="C20" s="172">
        <v>413867</v>
      </c>
      <c r="D20" s="171">
        <f t="shared" ref="D20:D21" si="2">B20+C20</f>
        <v>33085026.940000001</v>
      </c>
      <c r="E20" s="172">
        <v>13108898.99</v>
      </c>
      <c r="F20" s="172">
        <v>12968508.92</v>
      </c>
      <c r="G20" s="171">
        <f t="shared" ref="G20:G21" si="3">D20-E20</f>
        <v>19976127.950000003</v>
      </c>
    </row>
    <row r="21" spans="1:7" x14ac:dyDescent="0.25">
      <c r="A21" s="59" t="s">
        <v>407</v>
      </c>
      <c r="B21" s="172">
        <v>33909841.82</v>
      </c>
      <c r="C21" s="172">
        <v>12447432.710000001</v>
      </c>
      <c r="D21" s="171">
        <f t="shared" si="2"/>
        <v>46357274.530000001</v>
      </c>
      <c r="E21" s="172">
        <v>22537164.510000002</v>
      </c>
      <c r="F21" s="172">
        <v>22517044.510000002</v>
      </c>
      <c r="G21" s="171">
        <f t="shared" si="3"/>
        <v>23820110.02</v>
      </c>
    </row>
    <row r="22" spans="1:7" x14ac:dyDescent="0.25">
      <c r="A22" s="59" t="s">
        <v>408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</row>
    <row r="23" spans="1:7" x14ac:dyDescent="0.25">
      <c r="A23" s="59" t="s">
        <v>409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</row>
    <row r="24" spans="1:7" x14ac:dyDescent="0.25">
      <c r="A24" s="59" t="s">
        <v>410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</row>
    <row r="25" spans="1:7" x14ac:dyDescent="0.25">
      <c r="A25" s="59" t="s">
        <v>411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</row>
    <row r="26" spans="1:7" x14ac:dyDescent="0.25">
      <c r="A26" s="59" t="s">
        <v>412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</row>
    <row r="27" spans="1:7" x14ac:dyDescent="0.25">
      <c r="A27" s="50" t="s">
        <v>413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</row>
    <row r="28" spans="1:7" x14ac:dyDescent="0.25">
      <c r="A28" s="62" t="s">
        <v>414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</row>
    <row r="29" spans="1:7" x14ac:dyDescent="0.25">
      <c r="A29" s="59" t="s">
        <v>415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</row>
    <row r="30" spans="1:7" x14ac:dyDescent="0.25">
      <c r="A30" s="59" t="s">
        <v>416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</row>
    <row r="31" spans="1:7" x14ac:dyDescent="0.25">
      <c r="A31" s="59" t="s">
        <v>417</v>
      </c>
      <c r="B31" s="40">
        <v>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</row>
    <row r="32" spans="1:7" x14ac:dyDescent="0.25">
      <c r="A32" s="59" t="s">
        <v>418</v>
      </c>
      <c r="B32" s="40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</row>
    <row r="33" spans="1:7" ht="14.45" customHeight="1" x14ac:dyDescent="0.25">
      <c r="A33" s="59" t="s">
        <v>419</v>
      </c>
      <c r="B33" s="40">
        <v>0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</row>
    <row r="34" spans="1:7" ht="14.45" customHeight="1" x14ac:dyDescent="0.25">
      <c r="A34" s="59" t="s">
        <v>420</v>
      </c>
      <c r="B34" s="40">
        <v>0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</row>
    <row r="35" spans="1:7" ht="14.45" customHeight="1" x14ac:dyDescent="0.25">
      <c r="A35" s="59" t="s">
        <v>421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</row>
    <row r="36" spans="1:7" ht="14.45" customHeight="1" x14ac:dyDescent="0.25">
      <c r="A36" s="59" t="s">
        <v>422</v>
      </c>
      <c r="B36" s="40"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</row>
    <row r="37" spans="1:7" ht="14.45" customHeight="1" x14ac:dyDescent="0.25">
      <c r="A37" s="51" t="s">
        <v>423</v>
      </c>
      <c r="B37" s="40">
        <v>0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</row>
    <row r="38" spans="1:7" x14ac:dyDescent="0.25">
      <c r="A38" s="62" t="s">
        <v>424</v>
      </c>
      <c r="B38" s="40">
        <v>0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</row>
    <row r="39" spans="1:7" ht="30" x14ac:dyDescent="0.25">
      <c r="A39" s="62" t="s">
        <v>425</v>
      </c>
      <c r="B39" s="40">
        <v>0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</row>
    <row r="40" spans="1:7" x14ac:dyDescent="0.25">
      <c r="A40" s="62" t="s">
        <v>426</v>
      </c>
      <c r="B40" s="40">
        <v>0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</row>
    <row r="41" spans="1:7" x14ac:dyDescent="0.25">
      <c r="A41" s="62" t="s">
        <v>427</v>
      </c>
      <c r="B41" s="40">
        <v>0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</row>
    <row r="42" spans="1:7" x14ac:dyDescent="0.25">
      <c r="A42" s="62"/>
      <c r="B42" s="46"/>
      <c r="C42" s="46"/>
      <c r="D42" s="46"/>
      <c r="E42" s="46"/>
      <c r="F42" s="46"/>
      <c r="G42" s="46"/>
    </row>
    <row r="43" spans="1:7" x14ac:dyDescent="0.25">
      <c r="A43" s="3" t="s">
        <v>428</v>
      </c>
      <c r="B43" s="4">
        <v>0</v>
      </c>
      <c r="C43" s="174">
        <f t="shared" ref="C43:G43" si="4">C44+C53+C61+C71</f>
        <v>185278.95</v>
      </c>
      <c r="D43" s="174">
        <f t="shared" si="4"/>
        <v>185278.95</v>
      </c>
      <c r="E43" s="174">
        <f t="shared" si="4"/>
        <v>0</v>
      </c>
      <c r="F43" s="174">
        <f t="shared" si="4"/>
        <v>0</v>
      </c>
      <c r="G43" s="174">
        <f t="shared" si="4"/>
        <v>185278.95</v>
      </c>
    </row>
    <row r="44" spans="1:7" x14ac:dyDescent="0.25">
      <c r="A44" s="50" t="s">
        <v>396</v>
      </c>
      <c r="B44" s="40">
        <v>0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</row>
    <row r="45" spans="1:7" x14ac:dyDescent="0.25">
      <c r="A45" s="62" t="s">
        <v>397</v>
      </c>
      <c r="B45" s="40">
        <v>0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</row>
    <row r="46" spans="1:7" x14ac:dyDescent="0.25">
      <c r="A46" s="62" t="s">
        <v>398</v>
      </c>
      <c r="B46" s="40">
        <v>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</row>
    <row r="47" spans="1:7" x14ac:dyDescent="0.25">
      <c r="A47" s="62" t="s">
        <v>399</v>
      </c>
      <c r="B47" s="40">
        <v>0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</row>
    <row r="48" spans="1:7" x14ac:dyDescent="0.25">
      <c r="A48" s="62" t="s">
        <v>400</v>
      </c>
      <c r="B48" s="40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</row>
    <row r="49" spans="1:7" x14ac:dyDescent="0.25">
      <c r="A49" s="62" t="s">
        <v>401</v>
      </c>
      <c r="B49" s="40">
        <v>0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</row>
    <row r="50" spans="1:7" x14ac:dyDescent="0.25">
      <c r="A50" s="62" t="s">
        <v>402</v>
      </c>
      <c r="B50" s="40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</row>
    <row r="51" spans="1:7" x14ac:dyDescent="0.25">
      <c r="A51" s="62" t="s">
        <v>403</v>
      </c>
      <c r="B51" s="40">
        <v>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</row>
    <row r="52" spans="1:7" x14ac:dyDescent="0.25">
      <c r="A52" s="62" t="s">
        <v>404</v>
      </c>
      <c r="B52" s="40">
        <v>0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</row>
    <row r="53" spans="1:7" x14ac:dyDescent="0.25">
      <c r="A53" s="50" t="s">
        <v>405</v>
      </c>
      <c r="B53" s="40">
        <v>0</v>
      </c>
      <c r="C53" s="171">
        <f t="shared" ref="C53:G53" si="5">SUM(C54:C60)</f>
        <v>185278.95</v>
      </c>
      <c r="D53" s="171">
        <f t="shared" si="5"/>
        <v>185278.95</v>
      </c>
      <c r="E53" s="171">
        <f t="shared" si="5"/>
        <v>0</v>
      </c>
      <c r="F53" s="171">
        <f t="shared" si="5"/>
        <v>0</v>
      </c>
      <c r="G53" s="171">
        <f t="shared" si="5"/>
        <v>185278.95</v>
      </c>
    </row>
    <row r="54" spans="1:7" x14ac:dyDescent="0.25">
      <c r="A54" s="62" t="s">
        <v>406</v>
      </c>
      <c r="B54" s="40">
        <v>0</v>
      </c>
      <c r="C54" s="172">
        <v>185278.95</v>
      </c>
      <c r="D54" s="171">
        <f t="shared" ref="D54" si="6">B54+C54</f>
        <v>185278.95</v>
      </c>
      <c r="E54" s="172">
        <v>0</v>
      </c>
      <c r="F54" s="172">
        <v>0</v>
      </c>
      <c r="G54" s="171">
        <f t="shared" ref="G54" si="7">D54-E54</f>
        <v>185278.95</v>
      </c>
    </row>
    <row r="55" spans="1:7" x14ac:dyDescent="0.25">
      <c r="A55" s="62" t="s">
        <v>407</v>
      </c>
      <c r="B55" s="40">
        <v>0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</row>
    <row r="56" spans="1:7" x14ac:dyDescent="0.25">
      <c r="A56" s="62" t="s">
        <v>408</v>
      </c>
      <c r="B56" s="40">
        <v>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</row>
    <row r="57" spans="1:7" x14ac:dyDescent="0.25">
      <c r="A57" s="63" t="s">
        <v>409</v>
      </c>
      <c r="B57" s="40">
        <v>0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</row>
    <row r="58" spans="1:7" x14ac:dyDescent="0.25">
      <c r="A58" s="62" t="s">
        <v>410</v>
      </c>
      <c r="B58" s="40">
        <v>0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</row>
    <row r="59" spans="1:7" x14ac:dyDescent="0.25">
      <c r="A59" s="62" t="s">
        <v>411</v>
      </c>
      <c r="B59" s="40">
        <v>0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</row>
    <row r="60" spans="1:7" x14ac:dyDescent="0.25">
      <c r="A60" s="62" t="s">
        <v>412</v>
      </c>
      <c r="B60" s="40">
        <v>0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</row>
    <row r="61" spans="1:7" x14ac:dyDescent="0.25">
      <c r="A61" s="50" t="s">
        <v>413</v>
      </c>
      <c r="B61" s="40">
        <v>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</row>
    <row r="62" spans="1:7" x14ac:dyDescent="0.25">
      <c r="A62" s="62" t="s">
        <v>414</v>
      </c>
      <c r="B62" s="40">
        <v>0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</row>
    <row r="63" spans="1:7" x14ac:dyDescent="0.25">
      <c r="A63" s="62" t="s">
        <v>415</v>
      </c>
      <c r="B63" s="40">
        <v>0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</row>
    <row r="64" spans="1:7" x14ac:dyDescent="0.25">
      <c r="A64" s="62" t="s">
        <v>416</v>
      </c>
      <c r="B64" s="40">
        <v>0</v>
      </c>
      <c r="C64" s="40">
        <v>0</v>
      </c>
      <c r="D64" s="40">
        <v>0</v>
      </c>
      <c r="E64" s="40">
        <v>0</v>
      </c>
      <c r="F64" s="40">
        <v>0</v>
      </c>
      <c r="G64" s="40">
        <v>0</v>
      </c>
    </row>
    <row r="65" spans="1:7" x14ac:dyDescent="0.25">
      <c r="A65" s="62" t="s">
        <v>417</v>
      </c>
      <c r="B65" s="40">
        <v>0</v>
      </c>
      <c r="C65" s="40">
        <v>0</v>
      </c>
      <c r="D65" s="40">
        <v>0</v>
      </c>
      <c r="E65" s="40">
        <v>0</v>
      </c>
      <c r="F65" s="40">
        <v>0</v>
      </c>
      <c r="G65" s="40">
        <v>0</v>
      </c>
    </row>
    <row r="66" spans="1:7" x14ac:dyDescent="0.25">
      <c r="A66" s="62" t="s">
        <v>418</v>
      </c>
      <c r="B66" s="40">
        <v>0</v>
      </c>
      <c r="C66" s="40">
        <v>0</v>
      </c>
      <c r="D66" s="40">
        <v>0</v>
      </c>
      <c r="E66" s="40">
        <v>0</v>
      </c>
      <c r="F66" s="40">
        <v>0</v>
      </c>
      <c r="G66" s="40">
        <v>0</v>
      </c>
    </row>
    <row r="67" spans="1:7" x14ac:dyDescent="0.25">
      <c r="A67" s="62" t="s">
        <v>419</v>
      </c>
      <c r="B67" s="40">
        <v>0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</row>
    <row r="68" spans="1:7" x14ac:dyDescent="0.25">
      <c r="A68" s="62" t="s">
        <v>420</v>
      </c>
      <c r="B68" s="40">
        <v>0</v>
      </c>
      <c r="C68" s="40">
        <v>0</v>
      </c>
      <c r="D68" s="40">
        <v>0</v>
      </c>
      <c r="E68" s="40">
        <v>0</v>
      </c>
      <c r="F68" s="40">
        <v>0</v>
      </c>
      <c r="G68" s="40">
        <v>0</v>
      </c>
    </row>
    <row r="69" spans="1:7" x14ac:dyDescent="0.25">
      <c r="A69" s="62" t="s">
        <v>421</v>
      </c>
      <c r="B69" s="40">
        <v>0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</row>
    <row r="70" spans="1:7" x14ac:dyDescent="0.25">
      <c r="A70" s="62" t="s">
        <v>422</v>
      </c>
      <c r="B70" s="40">
        <v>0</v>
      </c>
      <c r="C70" s="40">
        <v>0</v>
      </c>
      <c r="D70" s="40">
        <v>0</v>
      </c>
      <c r="E70" s="40">
        <v>0</v>
      </c>
      <c r="F70" s="40">
        <v>0</v>
      </c>
      <c r="G70" s="40">
        <v>0</v>
      </c>
    </row>
    <row r="71" spans="1:7" x14ac:dyDescent="0.25">
      <c r="A71" s="51" t="s">
        <v>423</v>
      </c>
      <c r="B71" s="40">
        <v>0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</row>
    <row r="72" spans="1:7" x14ac:dyDescent="0.25">
      <c r="A72" s="62" t="s">
        <v>424</v>
      </c>
      <c r="B72" s="40">
        <v>0</v>
      </c>
      <c r="C72" s="40">
        <v>0</v>
      </c>
      <c r="D72" s="40">
        <v>0</v>
      </c>
      <c r="E72" s="40">
        <v>0</v>
      </c>
      <c r="F72" s="40">
        <v>0</v>
      </c>
      <c r="G72" s="40">
        <v>0</v>
      </c>
    </row>
    <row r="73" spans="1:7" ht="30" x14ac:dyDescent="0.25">
      <c r="A73" s="62" t="s">
        <v>425</v>
      </c>
      <c r="B73" s="40">
        <v>0</v>
      </c>
      <c r="C73" s="40">
        <v>0</v>
      </c>
      <c r="D73" s="40">
        <v>0</v>
      </c>
      <c r="E73" s="40">
        <v>0</v>
      </c>
      <c r="F73" s="40">
        <v>0</v>
      </c>
      <c r="G73" s="40">
        <v>0</v>
      </c>
    </row>
    <row r="74" spans="1:7" x14ac:dyDescent="0.25">
      <c r="A74" s="62" t="s">
        <v>426</v>
      </c>
      <c r="B74" s="40">
        <v>0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</row>
    <row r="75" spans="1:7" x14ac:dyDescent="0.25">
      <c r="A75" s="62" t="s">
        <v>427</v>
      </c>
      <c r="B75" s="40">
        <v>0</v>
      </c>
      <c r="C75" s="40">
        <v>0</v>
      </c>
      <c r="D75" s="40">
        <v>0</v>
      </c>
      <c r="E75" s="40">
        <v>0</v>
      </c>
      <c r="F75" s="40">
        <v>0</v>
      </c>
      <c r="G75" s="40">
        <v>0</v>
      </c>
    </row>
    <row r="76" spans="1:7" x14ac:dyDescent="0.25">
      <c r="A76" s="38"/>
      <c r="B76" s="42"/>
      <c r="C76" s="42"/>
      <c r="D76" s="42"/>
      <c r="E76" s="42"/>
      <c r="F76" s="42"/>
      <c r="G76" s="42"/>
    </row>
    <row r="77" spans="1:7" x14ac:dyDescent="0.25">
      <c r="A77" s="3" t="s">
        <v>379</v>
      </c>
      <c r="B77" s="174">
        <f>B9+B43</f>
        <v>66581001.760000005</v>
      </c>
      <c r="C77" s="174">
        <f t="shared" ref="C77:G77" si="8">C9+C43</f>
        <v>13046578.66</v>
      </c>
      <c r="D77" s="174">
        <f t="shared" si="8"/>
        <v>79627580.420000002</v>
      </c>
      <c r="E77" s="174">
        <f t="shared" si="8"/>
        <v>35646063.5</v>
      </c>
      <c r="F77" s="174">
        <f t="shared" si="8"/>
        <v>35485553.43</v>
      </c>
      <c r="G77" s="174">
        <f t="shared" si="8"/>
        <v>43981516.920000002</v>
      </c>
    </row>
    <row r="78" spans="1:7" x14ac:dyDescent="0.25">
      <c r="A78" s="48"/>
      <c r="B78" s="64"/>
      <c r="C78" s="64"/>
      <c r="D78" s="64"/>
      <c r="E78" s="64"/>
      <c r="F78" s="64"/>
      <c r="G78" s="64"/>
    </row>
    <row r="79" spans="1:7" x14ac:dyDescent="0.25">
      <c r="A79" t="s">
        <v>549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5"/>
  <sheetViews>
    <sheetView showGridLines="0" zoomScale="75" zoomScaleNormal="75" workbookViewId="0">
      <selection activeCell="A7" sqref="A7:A8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146" t="s">
        <v>429</v>
      </c>
      <c r="B1" s="136"/>
      <c r="C1" s="136"/>
      <c r="D1" s="136"/>
      <c r="E1" s="136"/>
      <c r="F1" s="136"/>
      <c r="G1" s="137"/>
    </row>
    <row r="2" spans="1:7" x14ac:dyDescent="0.25">
      <c r="A2" s="90" t="str">
        <f>'Formato 1'!A2</f>
        <v xml:space="preserve"> Junta Municipal de Agua Potable y Alcantarillado de Acámbaro, Gto.</v>
      </c>
      <c r="B2" s="91"/>
      <c r="C2" s="91"/>
      <c r="D2" s="91"/>
      <c r="E2" s="91"/>
      <c r="F2" s="91"/>
      <c r="G2" s="92"/>
    </row>
    <row r="3" spans="1:7" x14ac:dyDescent="0.25">
      <c r="A3" s="93" t="s">
        <v>297</v>
      </c>
      <c r="B3" s="94"/>
      <c r="C3" s="94"/>
      <c r="D3" s="94"/>
      <c r="E3" s="94"/>
      <c r="F3" s="94"/>
      <c r="G3" s="95"/>
    </row>
    <row r="4" spans="1:7" x14ac:dyDescent="0.25">
      <c r="A4" s="93" t="s">
        <v>430</v>
      </c>
      <c r="B4" s="94"/>
      <c r="C4" s="94"/>
      <c r="D4" s="94"/>
      <c r="E4" s="94"/>
      <c r="F4" s="94"/>
      <c r="G4" s="95"/>
    </row>
    <row r="5" spans="1:7" x14ac:dyDescent="0.25">
      <c r="A5" s="93" t="str">
        <f>'Formato 3'!A4</f>
        <v>Del 1 de enero al 30 de Junio de 2026</v>
      </c>
      <c r="B5" s="94"/>
      <c r="C5" s="94"/>
      <c r="D5" s="94"/>
      <c r="E5" s="94"/>
      <c r="F5" s="94"/>
      <c r="G5" s="95"/>
    </row>
    <row r="6" spans="1:7" x14ac:dyDescent="0.25">
      <c r="A6" s="96" t="s">
        <v>2</v>
      </c>
      <c r="B6" s="97"/>
      <c r="C6" s="97"/>
      <c r="D6" s="97"/>
      <c r="E6" s="97"/>
      <c r="F6" s="97"/>
      <c r="G6" s="98"/>
    </row>
    <row r="7" spans="1:7" x14ac:dyDescent="0.25">
      <c r="A7" s="126" t="s">
        <v>5</v>
      </c>
      <c r="B7" s="132" t="s">
        <v>299</v>
      </c>
      <c r="C7" s="132"/>
      <c r="D7" s="132"/>
      <c r="E7" s="132"/>
      <c r="F7" s="132"/>
      <c r="G7" s="132" t="s">
        <v>300</v>
      </c>
    </row>
    <row r="8" spans="1:7" ht="30" x14ac:dyDescent="0.25">
      <c r="A8" s="127"/>
      <c r="B8" s="7" t="s">
        <v>205</v>
      </c>
      <c r="C8" s="31" t="s">
        <v>394</v>
      </c>
      <c r="D8" s="31" t="s">
        <v>232</v>
      </c>
      <c r="E8" s="31" t="s">
        <v>190</v>
      </c>
      <c r="F8" s="31" t="s">
        <v>206</v>
      </c>
      <c r="G8" s="149"/>
    </row>
    <row r="9" spans="1:7" ht="15.75" customHeight="1" x14ac:dyDescent="0.25">
      <c r="A9" s="25" t="s">
        <v>431</v>
      </c>
      <c r="B9" s="176">
        <f>B10+B11+B12+B15+B16+B19</f>
        <v>40082522.939999998</v>
      </c>
      <c r="C9" s="176">
        <f t="shared" ref="C9:G9" si="0">C10+C11+C12+C15+C16+C19</f>
        <v>700000</v>
      </c>
      <c r="D9" s="176">
        <f t="shared" si="0"/>
        <v>40782522.939999998</v>
      </c>
      <c r="E9" s="176">
        <f t="shared" si="0"/>
        <v>16889610.719999999</v>
      </c>
      <c r="F9" s="176">
        <f t="shared" si="0"/>
        <v>16889610.719999999</v>
      </c>
      <c r="G9" s="176">
        <f t="shared" si="0"/>
        <v>23892912.219999999</v>
      </c>
    </row>
    <row r="10" spans="1:7" x14ac:dyDescent="0.25">
      <c r="A10" s="50" t="s">
        <v>432</v>
      </c>
      <c r="B10" s="175">
        <v>40082522.939999998</v>
      </c>
      <c r="C10" s="175">
        <v>700000</v>
      </c>
      <c r="D10" s="175">
        <f>B10+C10</f>
        <v>40782522.939999998</v>
      </c>
      <c r="E10" s="175">
        <v>16889610.719999999</v>
      </c>
      <c r="F10" s="175">
        <v>16889610.719999999</v>
      </c>
      <c r="G10" s="175">
        <f>D10-E10</f>
        <v>23892912.219999999</v>
      </c>
    </row>
    <row r="11" spans="1:7" ht="15.75" customHeight="1" x14ac:dyDescent="0.25">
      <c r="A11" s="50" t="s">
        <v>433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0" t="s">
        <v>434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9" t="s">
        <v>435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9" t="s">
        <v>436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0" t="s">
        <v>437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ht="30" x14ac:dyDescent="0.25">
      <c r="A16" s="51" t="s">
        <v>438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9" t="s">
        <v>439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9" t="s">
        <v>440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50" t="s">
        <v>441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38"/>
      <c r="B20" s="60"/>
      <c r="C20" s="60"/>
      <c r="D20" s="60"/>
      <c r="E20" s="60"/>
      <c r="F20" s="60"/>
      <c r="G20" s="60"/>
    </row>
    <row r="21" spans="1:7" x14ac:dyDescent="0.25">
      <c r="A21" s="32" t="s">
        <v>442</v>
      </c>
      <c r="B21" s="99">
        <v>0</v>
      </c>
      <c r="C21" s="99">
        <v>0</v>
      </c>
      <c r="D21" s="99">
        <v>0</v>
      </c>
      <c r="E21" s="99">
        <v>0</v>
      </c>
      <c r="F21" s="99">
        <v>0</v>
      </c>
      <c r="G21" s="99">
        <v>0</v>
      </c>
    </row>
    <row r="22" spans="1:7" x14ac:dyDescent="0.25">
      <c r="A22" s="50" t="s">
        <v>432</v>
      </c>
      <c r="B22" s="57">
        <v>0</v>
      </c>
      <c r="C22" s="57">
        <v>0</v>
      </c>
      <c r="D22" s="57">
        <v>0</v>
      </c>
      <c r="E22" s="57">
        <v>0</v>
      </c>
      <c r="F22" s="57">
        <v>0</v>
      </c>
      <c r="G22" s="58">
        <v>0</v>
      </c>
    </row>
    <row r="23" spans="1:7" x14ac:dyDescent="0.25">
      <c r="A23" s="50" t="s">
        <v>433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0" t="s">
        <v>434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9" t="s">
        <v>435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9" t="s">
        <v>436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0" t="s">
        <v>437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ht="30" x14ac:dyDescent="0.25">
      <c r="A28" s="51" t="s">
        <v>438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</row>
    <row r="29" spans="1:7" x14ac:dyDescent="0.25">
      <c r="A29" s="59" t="s">
        <v>439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59" t="s">
        <v>440</v>
      </c>
      <c r="B30" s="58">
        <v>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</row>
    <row r="31" spans="1:7" x14ac:dyDescent="0.25">
      <c r="A31" s="50" t="s">
        <v>441</v>
      </c>
      <c r="B31" s="58">
        <v>0</v>
      </c>
      <c r="C31" s="58">
        <v>0</v>
      </c>
      <c r="D31" s="58">
        <v>0</v>
      </c>
      <c r="E31" s="58">
        <v>0</v>
      </c>
      <c r="F31" s="58">
        <v>0</v>
      </c>
      <c r="G31" s="58">
        <v>0</v>
      </c>
    </row>
    <row r="32" spans="1:7" x14ac:dyDescent="0.25">
      <c r="A32" s="38"/>
      <c r="B32" s="60"/>
      <c r="C32" s="60"/>
      <c r="D32" s="60"/>
      <c r="E32" s="60"/>
      <c r="F32" s="60"/>
      <c r="G32" s="60"/>
    </row>
    <row r="33" spans="1:7" ht="14.45" customHeight="1" x14ac:dyDescent="0.25">
      <c r="A33" s="3" t="s">
        <v>443</v>
      </c>
      <c r="B33" s="176">
        <f>B9+B21</f>
        <v>40082522.939999998</v>
      </c>
      <c r="C33" s="176">
        <f t="shared" ref="C33:G33" si="1">C9+C21</f>
        <v>700000</v>
      </c>
      <c r="D33" s="176">
        <f t="shared" si="1"/>
        <v>40782522.939999998</v>
      </c>
      <c r="E33" s="176">
        <f t="shared" si="1"/>
        <v>16889610.719999999</v>
      </c>
      <c r="F33" s="176">
        <f t="shared" si="1"/>
        <v>16889610.719999999</v>
      </c>
      <c r="G33" s="176">
        <f t="shared" si="1"/>
        <v>23892912.219999999</v>
      </c>
    </row>
    <row r="34" spans="1:7" ht="14.45" customHeight="1" x14ac:dyDescent="0.25">
      <c r="A34" s="48"/>
      <c r="B34" s="61"/>
      <c r="C34" s="61"/>
      <c r="D34" s="61"/>
      <c r="E34" s="61"/>
      <c r="F34" s="61"/>
      <c r="G34" s="61"/>
    </row>
    <row r="35" spans="1:7" x14ac:dyDescent="0.25">
      <c r="A35" s="165" t="s">
        <v>549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Judith</cp:lastModifiedBy>
  <cp:revision/>
  <dcterms:created xsi:type="dcterms:W3CDTF">2023-03-16T22:14:51Z</dcterms:created>
  <dcterms:modified xsi:type="dcterms:W3CDTF">2026-07-23T20:27:34Z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